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oberto\LIVRO GESTÃO DA GASTRONOMIA\Ampliações e correções das edições\6ª EDIÇÃO\6ª ED - MAT.FINAL\TABELAS HOME PAGE\"/>
    </mc:Choice>
  </mc:AlternateContent>
  <xr:revisionPtr revIDLastSave="0" documentId="13_ncr:1_{A1A56FB9-CE69-44C9-BAFB-9422DD44AA9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IMULAÇÃO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1" l="1"/>
  <c r="L26" i="1"/>
  <c r="L25" i="1"/>
  <c r="L24" i="1"/>
  <c r="L21" i="1"/>
  <c r="L19" i="1"/>
  <c r="L18" i="1"/>
  <c r="L17" i="1"/>
  <c r="N16" i="1"/>
  <c r="M16" i="1"/>
  <c r="L16" i="1"/>
  <c r="K16" i="1"/>
  <c r="L13" i="1"/>
  <c r="M8" i="1"/>
  <c r="M7" i="1"/>
  <c r="M6" i="1"/>
  <c r="M5" i="1"/>
  <c r="M4" i="1"/>
  <c r="K9" i="1"/>
  <c r="K8" i="1"/>
  <c r="K7" i="1"/>
  <c r="K6" i="1"/>
  <c r="K5" i="1"/>
  <c r="K4" i="1"/>
  <c r="B207" i="1"/>
  <c r="B68" i="1"/>
  <c r="B231" i="1" s="1"/>
  <c r="C68" i="1"/>
  <c r="C231" i="1" s="1"/>
  <c r="E68" i="1"/>
  <c r="G68" i="1"/>
  <c r="I68" i="1" s="1"/>
  <c r="B69" i="1"/>
  <c r="B232" i="1" s="1"/>
  <c r="C69" i="1"/>
  <c r="C232" i="1" s="1"/>
  <c r="E69" i="1"/>
  <c r="G69" i="1"/>
  <c r="I69" i="1" s="1"/>
  <c r="B70" i="1"/>
  <c r="B233" i="1" s="1"/>
  <c r="C70" i="1"/>
  <c r="C233" i="1" s="1"/>
  <c r="E70" i="1"/>
  <c r="G70" i="1"/>
  <c r="I70" i="1" s="1"/>
  <c r="B71" i="1"/>
  <c r="B234" i="1" s="1"/>
  <c r="C71" i="1"/>
  <c r="C234" i="1" s="1"/>
  <c r="E71" i="1"/>
  <c r="G71" i="1"/>
  <c r="I71" i="1" s="1"/>
  <c r="B72" i="1"/>
  <c r="B235" i="1" s="1"/>
  <c r="C72" i="1"/>
  <c r="C235" i="1" s="1"/>
  <c r="E72" i="1"/>
  <c r="G72" i="1"/>
  <c r="I72" i="1" s="1"/>
  <c r="B73" i="1"/>
  <c r="B236" i="1" s="1"/>
  <c r="C73" i="1"/>
  <c r="C236" i="1" s="1"/>
  <c r="E73" i="1"/>
  <c r="G73" i="1"/>
  <c r="I73" i="1" s="1"/>
  <c r="B74" i="1"/>
  <c r="B237" i="1" s="1"/>
  <c r="C74" i="1"/>
  <c r="C237" i="1" s="1"/>
  <c r="E74" i="1"/>
  <c r="G74" i="1"/>
  <c r="I74" i="1" s="1"/>
  <c r="B75" i="1"/>
  <c r="B238" i="1" s="1"/>
  <c r="C75" i="1"/>
  <c r="C238" i="1" s="1"/>
  <c r="E75" i="1"/>
  <c r="G75" i="1"/>
  <c r="I75" i="1" s="1"/>
  <c r="B76" i="1"/>
  <c r="B239" i="1" s="1"/>
  <c r="C76" i="1"/>
  <c r="C239" i="1" s="1"/>
  <c r="E76" i="1"/>
  <c r="G76" i="1"/>
  <c r="I76" i="1" s="1"/>
  <c r="I239" i="1" s="1"/>
  <c r="J239" i="1" s="1"/>
  <c r="B77" i="1"/>
  <c r="B240" i="1" s="1"/>
  <c r="C77" i="1"/>
  <c r="C240" i="1" s="1"/>
  <c r="E77" i="1"/>
  <c r="G77" i="1"/>
  <c r="I77" i="1" s="1"/>
  <c r="E240" i="1" s="1"/>
  <c r="B78" i="1"/>
  <c r="B241" i="1" s="1"/>
  <c r="C78" i="1"/>
  <c r="C241" i="1" s="1"/>
  <c r="E78" i="1"/>
  <c r="G78" i="1"/>
  <c r="I78" i="1" s="1"/>
  <c r="B79" i="1"/>
  <c r="B242" i="1" s="1"/>
  <c r="C79" i="1"/>
  <c r="C242" i="1" s="1"/>
  <c r="E79" i="1"/>
  <c r="G79" i="1"/>
  <c r="I79" i="1" s="1"/>
  <c r="B80" i="1"/>
  <c r="B243" i="1" s="1"/>
  <c r="C80" i="1"/>
  <c r="C243" i="1" s="1"/>
  <c r="E80" i="1"/>
  <c r="G80" i="1"/>
  <c r="I80" i="1" s="1"/>
  <c r="B81" i="1"/>
  <c r="B244" i="1" s="1"/>
  <c r="C81" i="1"/>
  <c r="C244" i="1" s="1"/>
  <c r="E81" i="1"/>
  <c r="G81" i="1"/>
  <c r="I81" i="1" s="1"/>
  <c r="B82" i="1"/>
  <c r="B245" i="1" s="1"/>
  <c r="C82" i="1"/>
  <c r="C245" i="1" s="1"/>
  <c r="E82" i="1"/>
  <c r="G82" i="1"/>
  <c r="I82" i="1" s="1"/>
  <c r="H245" i="1" s="1"/>
  <c r="B83" i="1"/>
  <c r="B246" i="1" s="1"/>
  <c r="C83" i="1"/>
  <c r="C246" i="1" s="1"/>
  <c r="E83" i="1"/>
  <c r="G83" i="1"/>
  <c r="I83" i="1" s="1"/>
  <c r="B84" i="1"/>
  <c r="B247" i="1" s="1"/>
  <c r="C84" i="1"/>
  <c r="C247" i="1" s="1"/>
  <c r="E84" i="1"/>
  <c r="G84" i="1"/>
  <c r="I84" i="1" s="1"/>
  <c r="B85" i="1"/>
  <c r="B248" i="1" s="1"/>
  <c r="C85" i="1"/>
  <c r="C248" i="1" s="1"/>
  <c r="E85" i="1"/>
  <c r="G85" i="1"/>
  <c r="I85" i="1" s="1"/>
  <c r="B86" i="1"/>
  <c r="B249" i="1" s="1"/>
  <c r="C86" i="1"/>
  <c r="C249" i="1" s="1"/>
  <c r="E86" i="1"/>
  <c r="G86" i="1"/>
  <c r="I86" i="1" s="1"/>
  <c r="B87" i="1"/>
  <c r="B250" i="1" s="1"/>
  <c r="C87" i="1"/>
  <c r="C250" i="1" s="1"/>
  <c r="E87" i="1"/>
  <c r="G87" i="1"/>
  <c r="I87" i="1" s="1"/>
  <c r="B88" i="1"/>
  <c r="B251" i="1" s="1"/>
  <c r="C88" i="1"/>
  <c r="C251" i="1" s="1"/>
  <c r="E88" i="1"/>
  <c r="G88" i="1"/>
  <c r="I88" i="1" s="1"/>
  <c r="E251" i="1" s="1"/>
  <c r="B89" i="1"/>
  <c r="B252" i="1" s="1"/>
  <c r="C89" i="1"/>
  <c r="C252" i="1" s="1"/>
  <c r="E89" i="1"/>
  <c r="G89" i="1"/>
  <c r="I89" i="1" s="1"/>
  <c r="B90" i="1"/>
  <c r="B253" i="1" s="1"/>
  <c r="C90" i="1"/>
  <c r="C253" i="1" s="1"/>
  <c r="E90" i="1"/>
  <c r="G90" i="1"/>
  <c r="I90" i="1" s="1"/>
  <c r="H253" i="1" s="1"/>
  <c r="B91" i="1"/>
  <c r="B254" i="1" s="1"/>
  <c r="C91" i="1"/>
  <c r="C254" i="1" s="1"/>
  <c r="E91" i="1"/>
  <c r="G91" i="1"/>
  <c r="I91" i="1" s="1"/>
  <c r="B92" i="1"/>
  <c r="B255" i="1" s="1"/>
  <c r="C92" i="1"/>
  <c r="C255" i="1" s="1"/>
  <c r="E92" i="1"/>
  <c r="G92" i="1"/>
  <c r="I92" i="1" s="1"/>
  <c r="I255" i="1" s="1"/>
  <c r="J255" i="1" s="1"/>
  <c r="B93" i="1"/>
  <c r="B256" i="1" s="1"/>
  <c r="C93" i="1"/>
  <c r="C256" i="1" s="1"/>
  <c r="E93" i="1"/>
  <c r="G93" i="1"/>
  <c r="I93" i="1" s="1"/>
  <c r="B94" i="1"/>
  <c r="B257" i="1" s="1"/>
  <c r="C94" i="1"/>
  <c r="C257" i="1" s="1"/>
  <c r="E94" i="1"/>
  <c r="G94" i="1"/>
  <c r="I94" i="1" s="1"/>
  <c r="I257" i="1" s="1"/>
  <c r="J257" i="1" s="1"/>
  <c r="B95" i="1"/>
  <c r="B258" i="1" s="1"/>
  <c r="C95" i="1"/>
  <c r="C258" i="1" s="1"/>
  <c r="E95" i="1"/>
  <c r="G95" i="1"/>
  <c r="I95" i="1" s="1"/>
  <c r="B96" i="1"/>
  <c r="B259" i="1" s="1"/>
  <c r="C96" i="1"/>
  <c r="C259" i="1" s="1"/>
  <c r="E96" i="1"/>
  <c r="G96" i="1"/>
  <c r="I96" i="1" s="1"/>
  <c r="I259" i="1" s="1"/>
  <c r="J259" i="1" s="1"/>
  <c r="B97" i="1"/>
  <c r="B260" i="1" s="1"/>
  <c r="C97" i="1"/>
  <c r="C260" i="1" s="1"/>
  <c r="E97" i="1"/>
  <c r="G97" i="1"/>
  <c r="I97" i="1" s="1"/>
  <c r="B98" i="1"/>
  <c r="B261" i="1" s="1"/>
  <c r="C98" i="1"/>
  <c r="C261" i="1" s="1"/>
  <c r="E98" i="1"/>
  <c r="G98" i="1"/>
  <c r="I98" i="1" s="1"/>
  <c r="I261" i="1" s="1"/>
  <c r="J261" i="1" s="1"/>
  <c r="B99" i="1"/>
  <c r="B262" i="1" s="1"/>
  <c r="C99" i="1"/>
  <c r="C262" i="1" s="1"/>
  <c r="E99" i="1"/>
  <c r="G99" i="1"/>
  <c r="I99" i="1" s="1"/>
  <c r="B100" i="1"/>
  <c r="B263" i="1" s="1"/>
  <c r="C100" i="1"/>
  <c r="C263" i="1" s="1"/>
  <c r="E100" i="1"/>
  <c r="G100" i="1"/>
  <c r="I100" i="1" s="1"/>
  <c r="B101" i="1"/>
  <c r="B264" i="1" s="1"/>
  <c r="C101" i="1"/>
  <c r="C264" i="1" s="1"/>
  <c r="E101" i="1"/>
  <c r="G101" i="1"/>
  <c r="I101" i="1" s="1"/>
  <c r="I264" i="1" s="1"/>
  <c r="J264" i="1" s="1"/>
  <c r="B102" i="1"/>
  <c r="B265" i="1" s="1"/>
  <c r="C102" i="1"/>
  <c r="C265" i="1" s="1"/>
  <c r="E102" i="1"/>
  <c r="G102" i="1"/>
  <c r="I102" i="1" s="1"/>
  <c r="I265" i="1" s="1"/>
  <c r="J265" i="1" s="1"/>
  <c r="B103" i="1"/>
  <c r="B266" i="1" s="1"/>
  <c r="C103" i="1"/>
  <c r="C266" i="1" s="1"/>
  <c r="E103" i="1"/>
  <c r="G103" i="1"/>
  <c r="I103" i="1" s="1"/>
  <c r="I266" i="1" s="1"/>
  <c r="J266" i="1" s="1"/>
  <c r="B104" i="1"/>
  <c r="B267" i="1" s="1"/>
  <c r="C104" i="1"/>
  <c r="C267" i="1" s="1"/>
  <c r="E104" i="1"/>
  <c r="G104" i="1"/>
  <c r="I104" i="1" s="1"/>
  <c r="H267" i="1" s="1"/>
  <c r="B105" i="1"/>
  <c r="B268" i="1" s="1"/>
  <c r="C105" i="1"/>
  <c r="C268" i="1" s="1"/>
  <c r="E105" i="1"/>
  <c r="G105" i="1"/>
  <c r="I105" i="1" s="1"/>
  <c r="B106" i="1"/>
  <c r="B269" i="1" s="1"/>
  <c r="C106" i="1"/>
  <c r="C269" i="1" s="1"/>
  <c r="E106" i="1"/>
  <c r="G106" i="1"/>
  <c r="I106" i="1" s="1"/>
  <c r="B107" i="1"/>
  <c r="B270" i="1" s="1"/>
  <c r="C107" i="1"/>
  <c r="C270" i="1" s="1"/>
  <c r="E107" i="1"/>
  <c r="G107" i="1"/>
  <c r="I107" i="1" s="1"/>
  <c r="B108" i="1"/>
  <c r="B271" i="1" s="1"/>
  <c r="C108" i="1"/>
  <c r="C271" i="1" s="1"/>
  <c r="E108" i="1"/>
  <c r="G108" i="1"/>
  <c r="I108" i="1" s="1"/>
  <c r="H271" i="1" s="1"/>
  <c r="B109" i="1"/>
  <c r="B272" i="1" s="1"/>
  <c r="C109" i="1"/>
  <c r="C272" i="1" s="1"/>
  <c r="E109" i="1"/>
  <c r="G109" i="1"/>
  <c r="I109" i="1" s="1"/>
  <c r="E272" i="1" s="1"/>
  <c r="B110" i="1"/>
  <c r="B273" i="1" s="1"/>
  <c r="C110" i="1"/>
  <c r="C273" i="1" s="1"/>
  <c r="E110" i="1"/>
  <c r="G110" i="1"/>
  <c r="I110" i="1" s="1"/>
  <c r="H273" i="1" s="1"/>
  <c r="B111" i="1"/>
  <c r="B274" i="1" s="1"/>
  <c r="C111" i="1"/>
  <c r="C274" i="1" s="1"/>
  <c r="E111" i="1"/>
  <c r="G111" i="1"/>
  <c r="I111" i="1" s="1"/>
  <c r="B112" i="1"/>
  <c r="B275" i="1" s="1"/>
  <c r="C112" i="1"/>
  <c r="C275" i="1" s="1"/>
  <c r="E112" i="1"/>
  <c r="G112" i="1"/>
  <c r="I112" i="1" s="1"/>
  <c r="H275" i="1" s="1"/>
  <c r="B113" i="1"/>
  <c r="B276" i="1" s="1"/>
  <c r="C113" i="1"/>
  <c r="C276" i="1" s="1"/>
  <c r="E113" i="1"/>
  <c r="G113" i="1"/>
  <c r="I113" i="1" s="1"/>
  <c r="E276" i="1" s="1"/>
  <c r="B114" i="1"/>
  <c r="B277" i="1" s="1"/>
  <c r="C114" i="1"/>
  <c r="C277" i="1" s="1"/>
  <c r="E114" i="1"/>
  <c r="G114" i="1"/>
  <c r="I114" i="1" s="1"/>
  <c r="B115" i="1"/>
  <c r="B278" i="1" s="1"/>
  <c r="C115" i="1"/>
  <c r="C278" i="1" s="1"/>
  <c r="E115" i="1"/>
  <c r="G115" i="1"/>
  <c r="I115" i="1" s="1"/>
  <c r="E278" i="1" s="1"/>
  <c r="B116" i="1"/>
  <c r="B279" i="1" s="1"/>
  <c r="C116" i="1"/>
  <c r="C279" i="1" s="1"/>
  <c r="E116" i="1"/>
  <c r="G116" i="1"/>
  <c r="I116" i="1" s="1"/>
  <c r="H279" i="1" s="1"/>
  <c r="B117" i="1"/>
  <c r="B280" i="1" s="1"/>
  <c r="C117" i="1"/>
  <c r="C280" i="1" s="1"/>
  <c r="E117" i="1"/>
  <c r="G117" i="1"/>
  <c r="I117" i="1" s="1"/>
  <c r="E280" i="1" s="1"/>
  <c r="B118" i="1"/>
  <c r="B281" i="1" s="1"/>
  <c r="C118" i="1"/>
  <c r="C281" i="1" s="1"/>
  <c r="E118" i="1"/>
  <c r="G118" i="1"/>
  <c r="I118" i="1" s="1"/>
  <c r="B119" i="1"/>
  <c r="B282" i="1" s="1"/>
  <c r="C119" i="1"/>
  <c r="C282" i="1" s="1"/>
  <c r="E119" i="1"/>
  <c r="G119" i="1"/>
  <c r="I119" i="1"/>
  <c r="B120" i="1"/>
  <c r="B283" i="1" s="1"/>
  <c r="C120" i="1"/>
  <c r="C283" i="1" s="1"/>
  <c r="E120" i="1"/>
  <c r="G120" i="1"/>
  <c r="I120" i="1" s="1"/>
  <c r="H283" i="1" s="1"/>
  <c r="B121" i="1"/>
  <c r="B284" i="1" s="1"/>
  <c r="C121" i="1"/>
  <c r="C284" i="1" s="1"/>
  <c r="E121" i="1"/>
  <c r="G121" i="1"/>
  <c r="I121" i="1" s="1"/>
  <c r="B122" i="1"/>
  <c r="B285" i="1" s="1"/>
  <c r="C122" i="1"/>
  <c r="C285" i="1" s="1"/>
  <c r="E122" i="1"/>
  <c r="G122" i="1"/>
  <c r="I122" i="1" s="1"/>
  <c r="B123" i="1"/>
  <c r="B286" i="1" s="1"/>
  <c r="C123" i="1"/>
  <c r="C286" i="1" s="1"/>
  <c r="E123" i="1"/>
  <c r="G123" i="1"/>
  <c r="I123" i="1" s="1"/>
  <c r="B124" i="1"/>
  <c r="B287" i="1" s="1"/>
  <c r="C124" i="1"/>
  <c r="C287" i="1" s="1"/>
  <c r="E124" i="1"/>
  <c r="G124" i="1"/>
  <c r="I124" i="1" s="1"/>
  <c r="H287" i="1" s="1"/>
  <c r="B125" i="1"/>
  <c r="B288" i="1" s="1"/>
  <c r="C125" i="1"/>
  <c r="C288" i="1" s="1"/>
  <c r="E125" i="1"/>
  <c r="G125" i="1"/>
  <c r="I125" i="1" s="1"/>
  <c r="E288" i="1" s="1"/>
  <c r="B126" i="1"/>
  <c r="B289" i="1" s="1"/>
  <c r="C126" i="1"/>
  <c r="C289" i="1" s="1"/>
  <c r="E126" i="1"/>
  <c r="G126" i="1"/>
  <c r="I126" i="1" s="1"/>
  <c r="H289" i="1" s="1"/>
  <c r="B127" i="1"/>
  <c r="B290" i="1" s="1"/>
  <c r="C127" i="1"/>
  <c r="C290" i="1" s="1"/>
  <c r="E127" i="1"/>
  <c r="G127" i="1"/>
  <c r="I127" i="1" s="1"/>
  <c r="B128" i="1"/>
  <c r="B291" i="1" s="1"/>
  <c r="C128" i="1"/>
  <c r="C291" i="1" s="1"/>
  <c r="E128" i="1"/>
  <c r="G128" i="1"/>
  <c r="I128" i="1" s="1"/>
  <c r="I291" i="1" s="1"/>
  <c r="J291" i="1" s="1"/>
  <c r="B129" i="1"/>
  <c r="B292" i="1" s="1"/>
  <c r="C129" i="1"/>
  <c r="C292" i="1" s="1"/>
  <c r="E129" i="1"/>
  <c r="G129" i="1"/>
  <c r="I129" i="1" s="1"/>
  <c r="E292" i="1" s="1"/>
  <c r="B130" i="1"/>
  <c r="B293" i="1" s="1"/>
  <c r="C130" i="1"/>
  <c r="C293" i="1" s="1"/>
  <c r="E130" i="1"/>
  <c r="G130" i="1"/>
  <c r="I130" i="1" s="1"/>
  <c r="H293" i="1" s="1"/>
  <c r="B131" i="1"/>
  <c r="B294" i="1" s="1"/>
  <c r="C131" i="1"/>
  <c r="C294" i="1" s="1"/>
  <c r="E131" i="1"/>
  <c r="G131" i="1"/>
  <c r="I131" i="1" s="1"/>
  <c r="E294" i="1" s="1"/>
  <c r="B132" i="1"/>
  <c r="B295" i="1" s="1"/>
  <c r="C132" i="1"/>
  <c r="C295" i="1" s="1"/>
  <c r="E132" i="1"/>
  <c r="G132" i="1"/>
  <c r="I132" i="1" s="1"/>
  <c r="B133" i="1"/>
  <c r="B296" i="1" s="1"/>
  <c r="C133" i="1"/>
  <c r="C296" i="1" s="1"/>
  <c r="E133" i="1"/>
  <c r="G133" i="1"/>
  <c r="I133" i="1" s="1"/>
  <c r="E296" i="1" s="1"/>
  <c r="B134" i="1"/>
  <c r="B297" i="1" s="1"/>
  <c r="C134" i="1"/>
  <c r="C297" i="1" s="1"/>
  <c r="E134" i="1"/>
  <c r="G134" i="1"/>
  <c r="I134" i="1" s="1"/>
  <c r="H297" i="1" s="1"/>
  <c r="B135" i="1"/>
  <c r="B298" i="1" s="1"/>
  <c r="C135" i="1"/>
  <c r="C298" i="1" s="1"/>
  <c r="E135" i="1"/>
  <c r="G135" i="1"/>
  <c r="I135" i="1" s="1"/>
  <c r="E298" i="1" s="1"/>
  <c r="B136" i="1"/>
  <c r="B299" i="1" s="1"/>
  <c r="C136" i="1"/>
  <c r="C299" i="1" s="1"/>
  <c r="E136" i="1"/>
  <c r="G136" i="1"/>
  <c r="I136" i="1" s="1"/>
  <c r="H299" i="1" s="1"/>
  <c r="B137" i="1"/>
  <c r="B300" i="1" s="1"/>
  <c r="C137" i="1"/>
  <c r="C300" i="1" s="1"/>
  <c r="E137" i="1"/>
  <c r="G137" i="1"/>
  <c r="I137" i="1" s="1"/>
  <c r="E300" i="1" s="1"/>
  <c r="B138" i="1"/>
  <c r="B301" i="1" s="1"/>
  <c r="C138" i="1"/>
  <c r="C301" i="1" s="1"/>
  <c r="E138" i="1"/>
  <c r="G138" i="1"/>
  <c r="I138" i="1" s="1"/>
  <c r="I301" i="1" s="1"/>
  <c r="J301" i="1" s="1"/>
  <c r="B139" i="1"/>
  <c r="B302" i="1" s="1"/>
  <c r="C139" i="1"/>
  <c r="C302" i="1" s="1"/>
  <c r="E139" i="1"/>
  <c r="G139" i="1"/>
  <c r="I139" i="1" s="1"/>
  <c r="B140" i="1"/>
  <c r="B303" i="1" s="1"/>
  <c r="C140" i="1"/>
  <c r="C303" i="1" s="1"/>
  <c r="E140" i="1"/>
  <c r="G140" i="1"/>
  <c r="I140" i="1" s="1"/>
  <c r="H303" i="1" s="1"/>
  <c r="B141" i="1"/>
  <c r="B304" i="1" s="1"/>
  <c r="C141" i="1"/>
  <c r="C304" i="1" s="1"/>
  <c r="E141" i="1"/>
  <c r="G141" i="1"/>
  <c r="I141" i="1" s="1"/>
  <c r="H304" i="1" s="1"/>
  <c r="B142" i="1"/>
  <c r="B305" i="1" s="1"/>
  <c r="C142" i="1"/>
  <c r="C305" i="1" s="1"/>
  <c r="E142" i="1"/>
  <c r="G142" i="1"/>
  <c r="I142" i="1" s="1"/>
  <c r="E305" i="1" s="1"/>
  <c r="B143" i="1"/>
  <c r="B306" i="1" s="1"/>
  <c r="C143" i="1"/>
  <c r="C306" i="1" s="1"/>
  <c r="E143" i="1"/>
  <c r="G143" i="1"/>
  <c r="I143" i="1" s="1"/>
  <c r="B144" i="1"/>
  <c r="B307" i="1" s="1"/>
  <c r="C144" i="1"/>
  <c r="C307" i="1" s="1"/>
  <c r="E144" i="1"/>
  <c r="G144" i="1"/>
  <c r="I144" i="1" s="1"/>
  <c r="H307" i="1" s="1"/>
  <c r="B145" i="1"/>
  <c r="B308" i="1" s="1"/>
  <c r="C145" i="1"/>
  <c r="C308" i="1" s="1"/>
  <c r="E145" i="1"/>
  <c r="G145" i="1"/>
  <c r="I145" i="1" s="1"/>
  <c r="B146" i="1"/>
  <c r="B309" i="1" s="1"/>
  <c r="C146" i="1"/>
  <c r="C309" i="1" s="1"/>
  <c r="E146" i="1"/>
  <c r="G146" i="1"/>
  <c r="I146" i="1" s="1"/>
  <c r="I309" i="1" s="1"/>
  <c r="J309" i="1" s="1"/>
  <c r="B147" i="1"/>
  <c r="B310" i="1" s="1"/>
  <c r="C147" i="1"/>
  <c r="C310" i="1" s="1"/>
  <c r="E147" i="1"/>
  <c r="G147" i="1"/>
  <c r="I147" i="1" s="1"/>
  <c r="B148" i="1"/>
  <c r="B311" i="1" s="1"/>
  <c r="C148" i="1"/>
  <c r="C311" i="1" s="1"/>
  <c r="E148" i="1"/>
  <c r="G148" i="1"/>
  <c r="I148" i="1" s="1"/>
  <c r="B149" i="1"/>
  <c r="B312" i="1" s="1"/>
  <c r="C149" i="1"/>
  <c r="C312" i="1" s="1"/>
  <c r="E149" i="1"/>
  <c r="G149" i="1"/>
  <c r="I149" i="1" s="1"/>
  <c r="H312" i="1" s="1"/>
  <c r="B150" i="1"/>
  <c r="B313" i="1" s="1"/>
  <c r="C150" i="1"/>
  <c r="C313" i="1" s="1"/>
  <c r="E150" i="1"/>
  <c r="G150" i="1"/>
  <c r="I150" i="1" s="1"/>
  <c r="B151" i="1"/>
  <c r="B314" i="1" s="1"/>
  <c r="C151" i="1"/>
  <c r="C314" i="1" s="1"/>
  <c r="E151" i="1"/>
  <c r="G151" i="1"/>
  <c r="I151" i="1" s="1"/>
  <c r="H314" i="1" s="1"/>
  <c r="B152" i="1"/>
  <c r="B315" i="1" s="1"/>
  <c r="C152" i="1"/>
  <c r="C315" i="1" s="1"/>
  <c r="E152" i="1"/>
  <c r="G152" i="1"/>
  <c r="I152" i="1" s="1"/>
  <c r="B153" i="1"/>
  <c r="B316" i="1" s="1"/>
  <c r="C153" i="1"/>
  <c r="C316" i="1" s="1"/>
  <c r="E153" i="1"/>
  <c r="G153" i="1"/>
  <c r="I153" i="1"/>
  <c r="H316" i="1" s="1"/>
  <c r="B154" i="1"/>
  <c r="B317" i="1" s="1"/>
  <c r="C154" i="1"/>
  <c r="C317" i="1" s="1"/>
  <c r="E154" i="1"/>
  <c r="G154" i="1"/>
  <c r="I154" i="1" s="1"/>
  <c r="B155" i="1"/>
  <c r="B318" i="1" s="1"/>
  <c r="C155" i="1"/>
  <c r="C318" i="1" s="1"/>
  <c r="E155" i="1"/>
  <c r="G155" i="1"/>
  <c r="I155" i="1" s="1"/>
  <c r="B156" i="1"/>
  <c r="B319" i="1" s="1"/>
  <c r="C156" i="1"/>
  <c r="C319" i="1" s="1"/>
  <c r="E156" i="1"/>
  <c r="G156" i="1"/>
  <c r="I156" i="1" s="1"/>
  <c r="B157" i="1"/>
  <c r="B320" i="1" s="1"/>
  <c r="C157" i="1"/>
  <c r="C320" i="1" s="1"/>
  <c r="E157" i="1"/>
  <c r="G157" i="1"/>
  <c r="I157" i="1" s="1"/>
  <c r="B158" i="1"/>
  <c r="B321" i="1" s="1"/>
  <c r="C158" i="1"/>
  <c r="C321" i="1" s="1"/>
  <c r="E158" i="1"/>
  <c r="G158" i="1"/>
  <c r="I158" i="1" s="1"/>
  <c r="B159" i="1"/>
  <c r="B322" i="1" s="1"/>
  <c r="C159" i="1"/>
  <c r="C322" i="1" s="1"/>
  <c r="E159" i="1"/>
  <c r="G159" i="1"/>
  <c r="I159" i="1" s="1"/>
  <c r="E322" i="1" s="1"/>
  <c r="B160" i="1"/>
  <c r="B323" i="1" s="1"/>
  <c r="C160" i="1"/>
  <c r="C323" i="1" s="1"/>
  <c r="E160" i="1"/>
  <c r="G160" i="1"/>
  <c r="I160" i="1" s="1"/>
  <c r="B161" i="1"/>
  <c r="B324" i="1" s="1"/>
  <c r="C161" i="1"/>
  <c r="C324" i="1" s="1"/>
  <c r="E161" i="1"/>
  <c r="G161" i="1"/>
  <c r="I161" i="1" s="1"/>
  <c r="B162" i="1"/>
  <c r="B325" i="1" s="1"/>
  <c r="C162" i="1"/>
  <c r="C325" i="1" s="1"/>
  <c r="E162" i="1"/>
  <c r="G162" i="1"/>
  <c r="I162" i="1" s="1"/>
  <c r="B163" i="1"/>
  <c r="B326" i="1" s="1"/>
  <c r="C163" i="1"/>
  <c r="C326" i="1" s="1"/>
  <c r="E163" i="1"/>
  <c r="G163" i="1"/>
  <c r="I163" i="1" s="1"/>
  <c r="B164" i="1"/>
  <c r="B327" i="1" s="1"/>
  <c r="C164" i="1"/>
  <c r="C327" i="1" s="1"/>
  <c r="E164" i="1"/>
  <c r="G164" i="1"/>
  <c r="I164" i="1" s="1"/>
  <c r="B165" i="1"/>
  <c r="B328" i="1" s="1"/>
  <c r="C165" i="1"/>
  <c r="C328" i="1" s="1"/>
  <c r="E165" i="1"/>
  <c r="G165" i="1"/>
  <c r="I165" i="1" s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" i="1"/>
  <c r="C7" i="1"/>
  <c r="C170" i="1" s="1"/>
  <c r="C8" i="1"/>
  <c r="C171" i="1" s="1"/>
  <c r="C9" i="1"/>
  <c r="C172" i="1" s="1"/>
  <c r="C10" i="1"/>
  <c r="C173" i="1" s="1"/>
  <c r="C11" i="1"/>
  <c r="C174" i="1" s="1"/>
  <c r="C12" i="1"/>
  <c r="C175" i="1" s="1"/>
  <c r="C13" i="1"/>
  <c r="C176" i="1" s="1"/>
  <c r="C14" i="1"/>
  <c r="C177" i="1" s="1"/>
  <c r="C15" i="1"/>
  <c r="C178" i="1" s="1"/>
  <c r="C16" i="1"/>
  <c r="C179" i="1" s="1"/>
  <c r="C17" i="1"/>
  <c r="C180" i="1" s="1"/>
  <c r="C18" i="1"/>
  <c r="C181" i="1" s="1"/>
  <c r="C19" i="1"/>
  <c r="C182" i="1" s="1"/>
  <c r="C20" i="1"/>
  <c r="C183" i="1" s="1"/>
  <c r="C21" i="1"/>
  <c r="C184" i="1" s="1"/>
  <c r="C22" i="1"/>
  <c r="C185" i="1" s="1"/>
  <c r="C23" i="1"/>
  <c r="C186" i="1" s="1"/>
  <c r="C24" i="1"/>
  <c r="C187" i="1" s="1"/>
  <c r="C25" i="1"/>
  <c r="C188" i="1" s="1"/>
  <c r="C26" i="1"/>
  <c r="C189" i="1" s="1"/>
  <c r="C27" i="1"/>
  <c r="C190" i="1" s="1"/>
  <c r="C28" i="1"/>
  <c r="C191" i="1" s="1"/>
  <c r="C29" i="1"/>
  <c r="C192" i="1" s="1"/>
  <c r="C30" i="1"/>
  <c r="C193" i="1" s="1"/>
  <c r="C31" i="1"/>
  <c r="C194" i="1" s="1"/>
  <c r="C32" i="1"/>
  <c r="C195" i="1" s="1"/>
  <c r="C33" i="1"/>
  <c r="C196" i="1" s="1"/>
  <c r="C34" i="1"/>
  <c r="C197" i="1" s="1"/>
  <c r="C35" i="1"/>
  <c r="C198" i="1" s="1"/>
  <c r="C36" i="1"/>
  <c r="C199" i="1" s="1"/>
  <c r="C37" i="1"/>
  <c r="C200" i="1" s="1"/>
  <c r="C38" i="1"/>
  <c r="C201" i="1" s="1"/>
  <c r="C39" i="1"/>
  <c r="C202" i="1" s="1"/>
  <c r="C40" i="1"/>
  <c r="C203" i="1" s="1"/>
  <c r="C41" i="1"/>
  <c r="C204" i="1" s="1"/>
  <c r="C42" i="1"/>
  <c r="C205" i="1" s="1"/>
  <c r="C43" i="1"/>
  <c r="C206" i="1" s="1"/>
  <c r="C44" i="1"/>
  <c r="C207" i="1" s="1"/>
  <c r="C45" i="1"/>
  <c r="C208" i="1" s="1"/>
  <c r="C46" i="1"/>
  <c r="C209" i="1" s="1"/>
  <c r="C47" i="1"/>
  <c r="C210" i="1" s="1"/>
  <c r="C48" i="1"/>
  <c r="C211" i="1" s="1"/>
  <c r="C49" i="1"/>
  <c r="C212" i="1" s="1"/>
  <c r="C50" i="1"/>
  <c r="C213" i="1" s="1"/>
  <c r="C51" i="1"/>
  <c r="C214" i="1" s="1"/>
  <c r="C52" i="1"/>
  <c r="C215" i="1" s="1"/>
  <c r="C53" i="1"/>
  <c r="C216" i="1" s="1"/>
  <c r="C54" i="1"/>
  <c r="C217" i="1" s="1"/>
  <c r="C55" i="1"/>
  <c r="C218" i="1" s="1"/>
  <c r="C56" i="1"/>
  <c r="C219" i="1" s="1"/>
  <c r="C57" i="1"/>
  <c r="C220" i="1" s="1"/>
  <c r="C58" i="1"/>
  <c r="C221" i="1" s="1"/>
  <c r="C59" i="1"/>
  <c r="C222" i="1" s="1"/>
  <c r="C60" i="1"/>
  <c r="C223" i="1" s="1"/>
  <c r="C61" i="1"/>
  <c r="C224" i="1" s="1"/>
  <c r="C62" i="1"/>
  <c r="C225" i="1" s="1"/>
  <c r="C63" i="1"/>
  <c r="C226" i="1" s="1"/>
  <c r="C64" i="1"/>
  <c r="C227" i="1" s="1"/>
  <c r="C65" i="1"/>
  <c r="C228" i="1" s="1"/>
  <c r="C66" i="1"/>
  <c r="C229" i="1" s="1"/>
  <c r="C67" i="1"/>
  <c r="C230" i="1" s="1"/>
  <c r="C6" i="1"/>
  <c r="D308" i="1" l="1"/>
  <c r="D328" i="1"/>
  <c r="D244" i="1"/>
  <c r="I297" i="1"/>
  <c r="J297" i="1" s="1"/>
  <c r="I303" i="1"/>
  <c r="J303" i="1" s="1"/>
  <c r="E326" i="1"/>
  <c r="D326" i="1"/>
  <c r="I326" i="1"/>
  <c r="J326" i="1" s="1"/>
  <c r="K326" i="1" s="1"/>
  <c r="E320" i="1"/>
  <c r="D320" i="1"/>
  <c r="I320" i="1"/>
  <c r="J320" i="1" s="1"/>
  <c r="D310" i="1"/>
  <c r="H310" i="1"/>
  <c r="H318" i="1"/>
  <c r="E318" i="1"/>
  <c r="I322" i="1"/>
  <c r="J322" i="1" s="1"/>
  <c r="K322" i="1" s="1"/>
  <c r="E316" i="1"/>
  <c r="I300" i="1"/>
  <c r="J300" i="1" s="1"/>
  <c r="K300" i="1" s="1"/>
  <c r="I294" i="1"/>
  <c r="J294" i="1" s="1"/>
  <c r="K294" i="1" s="1"/>
  <c r="D249" i="1"/>
  <c r="D231" i="1"/>
  <c r="H309" i="1"/>
  <c r="I299" i="1"/>
  <c r="J299" i="1" s="1"/>
  <c r="I293" i="1"/>
  <c r="J293" i="1" s="1"/>
  <c r="I272" i="1"/>
  <c r="J272" i="1" s="1"/>
  <c r="K272" i="1" s="1"/>
  <c r="D324" i="1"/>
  <c r="D280" i="1"/>
  <c r="D277" i="1"/>
  <c r="I328" i="1"/>
  <c r="J328" i="1" s="1"/>
  <c r="H324" i="1"/>
  <c r="D322" i="1"/>
  <c r="I296" i="1"/>
  <c r="J296" i="1" s="1"/>
  <c r="K296" i="1" s="1"/>
  <c r="I288" i="1"/>
  <c r="J288" i="1" s="1"/>
  <c r="D323" i="1"/>
  <c r="E323" i="1"/>
  <c r="I323" i="1"/>
  <c r="J323" i="1" s="1"/>
  <c r="H323" i="1"/>
  <c r="H315" i="1"/>
  <c r="E315" i="1"/>
  <c r="I315" i="1"/>
  <c r="J315" i="1" s="1"/>
  <c r="D315" i="1"/>
  <c r="D306" i="1"/>
  <c r="I306" i="1"/>
  <c r="J306" i="1" s="1"/>
  <c r="E306" i="1"/>
  <c r="H306" i="1"/>
  <c r="E302" i="1"/>
  <c r="I302" i="1"/>
  <c r="J302" i="1" s="1"/>
  <c r="D302" i="1"/>
  <c r="H302" i="1"/>
  <c r="D274" i="1"/>
  <c r="E274" i="1"/>
  <c r="I274" i="1"/>
  <c r="J274" i="1" s="1"/>
  <c r="K274" i="1" s="1"/>
  <c r="H274" i="1"/>
  <c r="H270" i="1"/>
  <c r="I270" i="1"/>
  <c r="J270" i="1" s="1"/>
  <c r="D270" i="1"/>
  <c r="E270" i="1"/>
  <c r="H242" i="1"/>
  <c r="I242" i="1"/>
  <c r="J242" i="1" s="1"/>
  <c r="D242" i="1"/>
  <c r="E242" i="1"/>
  <c r="H238" i="1"/>
  <c r="I238" i="1"/>
  <c r="J238" i="1" s="1"/>
  <c r="D238" i="1"/>
  <c r="E238" i="1"/>
  <c r="D321" i="1"/>
  <c r="E321" i="1"/>
  <c r="H321" i="1"/>
  <c r="I321" i="1"/>
  <c r="J321" i="1" s="1"/>
  <c r="H313" i="1"/>
  <c r="I313" i="1"/>
  <c r="J313" i="1" s="1"/>
  <c r="E313" i="1"/>
  <c r="D313" i="1"/>
  <c r="H325" i="1"/>
  <c r="D325" i="1"/>
  <c r="I325" i="1"/>
  <c r="J325" i="1" s="1"/>
  <c r="E325" i="1"/>
  <c r="E317" i="1"/>
  <c r="D317" i="1"/>
  <c r="H317" i="1"/>
  <c r="I317" i="1"/>
  <c r="J317" i="1" s="1"/>
  <c r="I327" i="1"/>
  <c r="J327" i="1" s="1"/>
  <c r="D327" i="1"/>
  <c r="E327" i="1"/>
  <c r="H327" i="1"/>
  <c r="E319" i="1"/>
  <c r="H319" i="1"/>
  <c r="I319" i="1"/>
  <c r="J319" i="1" s="1"/>
  <c r="D319" i="1"/>
  <c r="I311" i="1"/>
  <c r="J311" i="1" s="1"/>
  <c r="D311" i="1"/>
  <c r="E311" i="1"/>
  <c r="H311" i="1"/>
  <c r="D290" i="1"/>
  <c r="E290" i="1"/>
  <c r="I290" i="1"/>
  <c r="J290" i="1" s="1"/>
  <c r="H290" i="1"/>
  <c r="H286" i="1"/>
  <c r="I286" i="1"/>
  <c r="J286" i="1" s="1"/>
  <c r="D286" i="1"/>
  <c r="E286" i="1"/>
  <c r="E258" i="1"/>
  <c r="H258" i="1"/>
  <c r="D258" i="1"/>
  <c r="I258" i="1"/>
  <c r="J258" i="1" s="1"/>
  <c r="K258" i="1" s="1"/>
  <c r="D254" i="1"/>
  <c r="E254" i="1"/>
  <c r="H254" i="1"/>
  <c r="I254" i="1"/>
  <c r="J254" i="1" s="1"/>
  <c r="D295" i="1"/>
  <c r="E295" i="1"/>
  <c r="D282" i="1"/>
  <c r="E282" i="1"/>
  <c r="D263" i="1"/>
  <c r="E263" i="1"/>
  <c r="H263" i="1"/>
  <c r="D247" i="1"/>
  <c r="I247" i="1"/>
  <c r="J247" i="1" s="1"/>
  <c r="K247" i="1" s="1"/>
  <c r="E247" i="1"/>
  <c r="E241" i="1"/>
  <c r="H241" i="1"/>
  <c r="I241" i="1"/>
  <c r="J241" i="1" s="1"/>
  <c r="D234" i="1"/>
  <c r="E234" i="1"/>
  <c r="H234" i="1"/>
  <c r="I234" i="1"/>
  <c r="J234" i="1" s="1"/>
  <c r="H305" i="1"/>
  <c r="I295" i="1"/>
  <c r="J295" i="1" s="1"/>
  <c r="I292" i="1"/>
  <c r="J292" i="1" s="1"/>
  <c r="K292" i="1" s="1"/>
  <c r="E279" i="1"/>
  <c r="I263" i="1"/>
  <c r="J263" i="1" s="1"/>
  <c r="K263" i="1" s="1"/>
  <c r="I307" i="1"/>
  <c r="J307" i="1" s="1"/>
  <c r="D307" i="1"/>
  <c r="D304" i="1"/>
  <c r="I304" i="1"/>
  <c r="J304" i="1" s="1"/>
  <c r="E304" i="1"/>
  <c r="D301" i="1"/>
  <c r="E301" i="1"/>
  <c r="D291" i="1"/>
  <c r="E291" i="1"/>
  <c r="K288" i="1"/>
  <c r="E285" i="1"/>
  <c r="H285" i="1"/>
  <c r="H278" i="1"/>
  <c r="I278" i="1"/>
  <c r="J278" i="1" s="1"/>
  <c r="K278" i="1" s="1"/>
  <c r="D275" i="1"/>
  <c r="I275" i="1"/>
  <c r="J275" i="1" s="1"/>
  <c r="E275" i="1"/>
  <c r="E269" i="1"/>
  <c r="H269" i="1"/>
  <c r="E262" i="1"/>
  <c r="H262" i="1"/>
  <c r="D259" i="1"/>
  <c r="E259" i="1"/>
  <c r="H259" i="1"/>
  <c r="E256" i="1"/>
  <c r="H256" i="1"/>
  <c r="I253" i="1"/>
  <c r="J253" i="1" s="1"/>
  <c r="D253" i="1"/>
  <c r="E253" i="1"/>
  <c r="D246" i="1"/>
  <c r="E246" i="1"/>
  <c r="H246" i="1"/>
  <c r="H243" i="1"/>
  <c r="D243" i="1"/>
  <c r="I243" i="1"/>
  <c r="J243" i="1" s="1"/>
  <c r="H240" i="1"/>
  <c r="I240" i="1"/>
  <c r="J240" i="1" s="1"/>
  <c r="K240" i="1" s="1"/>
  <c r="D240" i="1"/>
  <c r="E237" i="1"/>
  <c r="H237" i="1"/>
  <c r="D237" i="1"/>
  <c r="H328" i="1"/>
  <c r="H326" i="1"/>
  <c r="H322" i="1"/>
  <c r="H320" i="1"/>
  <c r="I318" i="1"/>
  <c r="J318" i="1" s="1"/>
  <c r="K318" i="1" s="1"/>
  <c r="D318" i="1"/>
  <c r="I316" i="1"/>
  <c r="J316" i="1" s="1"/>
  <c r="D316" i="1"/>
  <c r="E314" i="1"/>
  <c r="E312" i="1"/>
  <c r="E309" i="1"/>
  <c r="E307" i="1"/>
  <c r="H301" i="1"/>
  <c r="H300" i="1"/>
  <c r="H298" i="1"/>
  <c r="H296" i="1"/>
  <c r="H295" i="1"/>
  <c r="H294" i="1"/>
  <c r="H292" i="1"/>
  <c r="H291" i="1"/>
  <c r="E289" i="1"/>
  <c r="H288" i="1"/>
  <c r="I287" i="1"/>
  <c r="J287" i="1" s="1"/>
  <c r="I285" i="1"/>
  <c r="J285" i="1" s="1"/>
  <c r="D279" i="1"/>
  <c r="D278" i="1"/>
  <c r="E273" i="1"/>
  <c r="H272" i="1"/>
  <c r="I271" i="1"/>
  <c r="J271" i="1" s="1"/>
  <c r="K271" i="1" s="1"/>
  <c r="I269" i="1"/>
  <c r="J269" i="1" s="1"/>
  <c r="H247" i="1"/>
  <c r="E260" i="1"/>
  <c r="H260" i="1"/>
  <c r="D257" i="1"/>
  <c r="E257" i="1"/>
  <c r="H257" i="1"/>
  <c r="E244" i="1"/>
  <c r="H244" i="1"/>
  <c r="H308" i="1"/>
  <c r="I298" i="1"/>
  <c r="J298" i="1" s="1"/>
  <c r="K298" i="1" s="1"/>
  <c r="K291" i="1"/>
  <c r="D303" i="1"/>
  <c r="E303" i="1"/>
  <c r="D297" i="1"/>
  <c r="E297" i="1"/>
  <c r="H284" i="1"/>
  <c r="D284" i="1"/>
  <c r="I284" i="1"/>
  <c r="J284" i="1" s="1"/>
  <c r="I281" i="1"/>
  <c r="J281" i="1" s="1"/>
  <c r="D281" i="1"/>
  <c r="H268" i="1"/>
  <c r="D268" i="1"/>
  <c r="I268" i="1"/>
  <c r="J268" i="1" s="1"/>
  <c r="E268" i="1"/>
  <c r="D265" i="1"/>
  <c r="E265" i="1"/>
  <c r="H265" i="1"/>
  <c r="D255" i="1"/>
  <c r="E255" i="1"/>
  <c r="H255" i="1"/>
  <c r="E252" i="1"/>
  <c r="H252" i="1"/>
  <c r="E249" i="1"/>
  <c r="H249" i="1"/>
  <c r="I249" i="1"/>
  <c r="J249" i="1" s="1"/>
  <c r="K249" i="1" s="1"/>
  <c r="H239" i="1"/>
  <c r="D239" i="1"/>
  <c r="E239" i="1"/>
  <c r="H236" i="1"/>
  <c r="D236" i="1"/>
  <c r="I236" i="1"/>
  <c r="J236" i="1" s="1"/>
  <c r="E236" i="1"/>
  <c r="I233" i="1"/>
  <c r="J233" i="1" s="1"/>
  <c r="D233" i="1"/>
  <c r="E233" i="1"/>
  <c r="H233" i="1"/>
  <c r="E328" i="1"/>
  <c r="E324" i="1"/>
  <c r="I314" i="1"/>
  <c r="J314" i="1" s="1"/>
  <c r="D314" i="1"/>
  <c r="I312" i="1"/>
  <c r="J312" i="1" s="1"/>
  <c r="K312" i="1" s="1"/>
  <c r="D312" i="1"/>
  <c r="E310" i="1"/>
  <c r="D309" i="1"/>
  <c r="E308" i="1"/>
  <c r="D300" i="1"/>
  <c r="D298" i="1"/>
  <c r="D296" i="1"/>
  <c r="D294" i="1"/>
  <c r="D292" i="1"/>
  <c r="D288" i="1"/>
  <c r="E287" i="1"/>
  <c r="D285" i="1"/>
  <c r="I282" i="1"/>
  <c r="J282" i="1" s="1"/>
  <c r="H281" i="1"/>
  <c r="I280" i="1"/>
  <c r="J280" i="1" s="1"/>
  <c r="K280" i="1" s="1"/>
  <c r="D272" i="1"/>
  <c r="E271" i="1"/>
  <c r="D269" i="1"/>
  <c r="I262" i="1"/>
  <c r="J262" i="1" s="1"/>
  <c r="I260" i="1"/>
  <c r="J260" i="1" s="1"/>
  <c r="K260" i="1" s="1"/>
  <c r="I256" i="1"/>
  <c r="J256" i="1" s="1"/>
  <c r="I252" i="1"/>
  <c r="J252" i="1" s="1"/>
  <c r="E243" i="1"/>
  <c r="D241" i="1"/>
  <c r="I305" i="1"/>
  <c r="J305" i="1" s="1"/>
  <c r="K305" i="1" s="1"/>
  <c r="D305" i="1"/>
  <c r="I289" i="1"/>
  <c r="J289" i="1" s="1"/>
  <c r="D289" i="1"/>
  <c r="H276" i="1"/>
  <c r="D276" i="1"/>
  <c r="I276" i="1"/>
  <c r="J276" i="1" s="1"/>
  <c r="K276" i="1" s="1"/>
  <c r="I273" i="1"/>
  <c r="J273" i="1" s="1"/>
  <c r="D273" i="1"/>
  <c r="E266" i="1"/>
  <c r="H266" i="1"/>
  <c r="H250" i="1"/>
  <c r="I250" i="1"/>
  <c r="J250" i="1" s="1"/>
  <c r="D250" i="1"/>
  <c r="H231" i="1"/>
  <c r="E231" i="1"/>
  <c r="I231" i="1"/>
  <c r="J231" i="1" s="1"/>
  <c r="D299" i="1"/>
  <c r="E299" i="1"/>
  <c r="D293" i="1"/>
  <c r="E293" i="1"/>
  <c r="D283" i="1"/>
  <c r="I283" i="1"/>
  <c r="J283" i="1" s="1"/>
  <c r="E283" i="1"/>
  <c r="E277" i="1"/>
  <c r="H277" i="1"/>
  <c r="D267" i="1"/>
  <c r="I267" i="1"/>
  <c r="J267" i="1" s="1"/>
  <c r="E267" i="1"/>
  <c r="E264" i="1"/>
  <c r="K264" i="1" s="1"/>
  <c r="H264" i="1"/>
  <c r="D261" i="1"/>
  <c r="E261" i="1"/>
  <c r="H261" i="1"/>
  <c r="H251" i="1"/>
  <c r="D251" i="1"/>
  <c r="I251" i="1"/>
  <c r="J251" i="1" s="1"/>
  <c r="K251" i="1" s="1"/>
  <c r="H248" i="1"/>
  <c r="D248" i="1"/>
  <c r="I248" i="1"/>
  <c r="J248" i="1" s="1"/>
  <c r="E248" i="1"/>
  <c r="I245" i="1"/>
  <c r="J245" i="1" s="1"/>
  <c r="D245" i="1"/>
  <c r="E245" i="1"/>
  <c r="D235" i="1"/>
  <c r="I235" i="1"/>
  <c r="J235" i="1" s="1"/>
  <c r="E235" i="1"/>
  <c r="H235" i="1"/>
  <c r="E232" i="1"/>
  <c r="D232" i="1"/>
  <c r="H232" i="1"/>
  <c r="I232" i="1"/>
  <c r="J232" i="1" s="1"/>
  <c r="I324" i="1"/>
  <c r="J324" i="1" s="1"/>
  <c r="K324" i="1" s="1"/>
  <c r="I310" i="1"/>
  <c r="J310" i="1" s="1"/>
  <c r="K310" i="1" s="1"/>
  <c r="I308" i="1"/>
  <c r="J308" i="1" s="1"/>
  <c r="D287" i="1"/>
  <c r="E284" i="1"/>
  <c r="H282" i="1"/>
  <c r="E281" i="1"/>
  <c r="H280" i="1"/>
  <c r="I279" i="1"/>
  <c r="J279" i="1" s="1"/>
  <c r="I277" i="1"/>
  <c r="J277" i="1" s="1"/>
  <c r="D271" i="1"/>
  <c r="D266" i="1"/>
  <c r="D264" i="1"/>
  <c r="D262" i="1"/>
  <c r="D260" i="1"/>
  <c r="D256" i="1"/>
  <c r="D252" i="1"/>
  <c r="E250" i="1"/>
  <c r="I246" i="1"/>
  <c r="J246" i="1" s="1"/>
  <c r="K246" i="1" s="1"/>
  <c r="I244" i="1"/>
  <c r="J244" i="1" s="1"/>
  <c r="I237" i="1"/>
  <c r="J237" i="1" s="1"/>
  <c r="K237" i="1" s="1"/>
  <c r="K266" i="1"/>
  <c r="K316" i="1" l="1"/>
  <c r="K275" i="1"/>
  <c r="K256" i="1"/>
  <c r="K289" i="1"/>
  <c r="K308" i="1"/>
  <c r="K327" i="1"/>
  <c r="K313" i="1"/>
  <c r="K270" i="1"/>
  <c r="K306" i="1"/>
  <c r="K282" i="1"/>
  <c r="K241" i="1"/>
  <c r="K286" i="1"/>
  <c r="K290" i="1"/>
  <c r="K320" i="1"/>
  <c r="K287" i="1"/>
  <c r="K328" i="1"/>
  <c r="K314" i="1"/>
  <c r="K301" i="1"/>
  <c r="K285" i="1"/>
  <c r="K317" i="1"/>
  <c r="K284" i="1"/>
  <c r="K304" i="1"/>
  <c r="K277" i="1"/>
  <c r="K235" i="1"/>
  <c r="K283" i="1"/>
  <c r="K255" i="1"/>
  <c r="K253" i="1"/>
  <c r="K321" i="1"/>
  <c r="K267" i="1"/>
  <c r="K299" i="1"/>
  <c r="K297" i="1"/>
  <c r="K234" i="1"/>
  <c r="K244" i="1"/>
  <c r="K250" i="1"/>
  <c r="K262" i="1"/>
  <c r="K279" i="1"/>
  <c r="K238" i="1"/>
  <c r="K242" i="1"/>
  <c r="K252" i="1"/>
  <c r="K268" i="1"/>
  <c r="K311" i="1"/>
  <c r="K232" i="1"/>
  <c r="K273" i="1"/>
  <c r="K261" i="1"/>
  <c r="K269" i="1"/>
  <c r="K259" i="1"/>
  <c r="K325" i="1"/>
  <c r="K239" i="1"/>
  <c r="L170" i="1"/>
  <c r="L171" i="1"/>
  <c r="L174" i="1"/>
  <c r="L175" i="1"/>
  <c r="L178" i="1"/>
  <c r="L179" i="1"/>
  <c r="L182" i="1"/>
  <c r="L183" i="1"/>
  <c r="L186" i="1"/>
  <c r="L187" i="1"/>
  <c r="L190" i="1"/>
  <c r="L191" i="1"/>
  <c r="L194" i="1"/>
  <c r="L195" i="1"/>
  <c r="L198" i="1"/>
  <c r="L199" i="1"/>
  <c r="L202" i="1"/>
  <c r="L173" i="1"/>
  <c r="L177" i="1"/>
  <c r="L181" i="1"/>
  <c r="L185" i="1"/>
  <c r="L189" i="1"/>
  <c r="L193" i="1"/>
  <c r="L197" i="1"/>
  <c r="L201" i="1"/>
  <c r="L205" i="1"/>
  <c r="L210" i="1"/>
  <c r="L212" i="1"/>
  <c r="L216" i="1"/>
  <c r="L220" i="1"/>
  <c r="L224" i="1"/>
  <c r="L229" i="1"/>
  <c r="L203" i="1"/>
  <c r="L206" i="1"/>
  <c r="L228" i="1"/>
  <c r="L231" i="1"/>
  <c r="L236" i="1"/>
  <c r="L239" i="1"/>
  <c r="L172" i="1"/>
  <c r="L176" i="1"/>
  <c r="L180" i="1"/>
  <c r="L184" i="1"/>
  <c r="L188" i="1"/>
  <c r="L192" i="1"/>
  <c r="L196" i="1"/>
  <c r="L200" i="1"/>
  <c r="L204" i="1"/>
  <c r="L207" i="1"/>
  <c r="L211" i="1"/>
  <c r="L214" i="1"/>
  <c r="L215" i="1"/>
  <c r="L218" i="1"/>
  <c r="L219" i="1"/>
  <c r="L222" i="1"/>
  <c r="L223" i="1"/>
  <c r="L226" i="1"/>
  <c r="L233" i="1"/>
  <c r="L234" i="1"/>
  <c r="L209" i="1"/>
  <c r="L237" i="1"/>
  <c r="L238" i="1"/>
  <c r="L240" i="1"/>
  <c r="L243" i="1"/>
  <c r="L248" i="1"/>
  <c r="L251" i="1"/>
  <c r="L255" i="1"/>
  <c r="L257" i="1"/>
  <c r="L259" i="1"/>
  <c r="L261" i="1"/>
  <c r="L263" i="1"/>
  <c r="L265" i="1"/>
  <c r="L268" i="1"/>
  <c r="L271" i="1"/>
  <c r="L276" i="1"/>
  <c r="L279" i="1"/>
  <c r="L284" i="1"/>
  <c r="L287" i="1"/>
  <c r="L291" i="1"/>
  <c r="L293" i="1"/>
  <c r="L295" i="1"/>
  <c r="L297" i="1"/>
  <c r="L299" i="1"/>
  <c r="L301" i="1"/>
  <c r="L245" i="1"/>
  <c r="L246" i="1"/>
  <c r="L253" i="1"/>
  <c r="L254" i="1"/>
  <c r="L256" i="1"/>
  <c r="L258" i="1"/>
  <c r="L260" i="1"/>
  <c r="L262" i="1"/>
  <c r="L264" i="1"/>
  <c r="L266" i="1"/>
  <c r="L273" i="1"/>
  <c r="L274" i="1"/>
  <c r="L281" i="1"/>
  <c r="L282" i="1"/>
  <c r="L289" i="1"/>
  <c r="L290" i="1"/>
  <c r="L292" i="1"/>
  <c r="L294" i="1"/>
  <c r="L296" i="1"/>
  <c r="L298" i="1"/>
  <c r="L300" i="1"/>
  <c r="L302" i="1"/>
  <c r="L303" i="1"/>
  <c r="L305" i="1"/>
  <c r="L230" i="1"/>
  <c r="L244" i="1"/>
  <c r="L247" i="1"/>
  <c r="L252" i="1"/>
  <c r="L267" i="1"/>
  <c r="L213" i="1"/>
  <c r="L221" i="1"/>
  <c r="L242" i="1"/>
  <c r="L272" i="1"/>
  <c r="L275" i="1"/>
  <c r="L288" i="1"/>
  <c r="L304" i="1"/>
  <c r="L306" i="1"/>
  <c r="L316" i="1"/>
  <c r="L318" i="1"/>
  <c r="L319" i="1"/>
  <c r="L321" i="1"/>
  <c r="L325" i="1"/>
  <c r="L250" i="1"/>
  <c r="L277" i="1"/>
  <c r="L278" i="1"/>
  <c r="L307" i="1"/>
  <c r="L309" i="1"/>
  <c r="L320" i="1"/>
  <c r="L322" i="1"/>
  <c r="L323" i="1"/>
  <c r="L327" i="1"/>
  <c r="L328" i="1"/>
  <c r="L232" i="1"/>
  <c r="L269" i="1"/>
  <c r="L285" i="1"/>
  <c r="L315" i="1"/>
  <c r="L208" i="1"/>
  <c r="L217" i="1"/>
  <c r="L225" i="1"/>
  <c r="L235" i="1"/>
  <c r="L241" i="1"/>
  <c r="L280" i="1"/>
  <c r="L283" i="1"/>
  <c r="L308" i="1"/>
  <c r="L310" i="1"/>
  <c r="L311" i="1"/>
  <c r="L313" i="1"/>
  <c r="L324" i="1"/>
  <c r="L326" i="1"/>
  <c r="L227" i="1"/>
  <c r="L249" i="1"/>
  <c r="L270" i="1"/>
  <c r="L286" i="1"/>
  <c r="L312" i="1"/>
  <c r="L314" i="1"/>
  <c r="L317" i="1"/>
  <c r="K254" i="1"/>
  <c r="K245" i="1"/>
  <c r="K233" i="1"/>
  <c r="K281" i="1"/>
  <c r="K303" i="1"/>
  <c r="K293" i="1"/>
  <c r="K319" i="1"/>
  <c r="K315" i="1"/>
  <c r="K257" i="1"/>
  <c r="K248" i="1"/>
  <c r="K231" i="1"/>
  <c r="K236" i="1"/>
  <c r="K307" i="1"/>
  <c r="K243" i="1"/>
  <c r="K265" i="1"/>
  <c r="K295" i="1"/>
  <c r="K309" i="1"/>
  <c r="K302" i="1"/>
  <c r="K323" i="1"/>
  <c r="B7" i="1"/>
  <c r="B170" i="1" s="1"/>
  <c r="B8" i="1"/>
  <c r="B171" i="1" s="1"/>
  <c r="B9" i="1"/>
  <c r="B172" i="1" s="1"/>
  <c r="B10" i="1"/>
  <c r="B173" i="1" s="1"/>
  <c r="B11" i="1"/>
  <c r="B174" i="1" s="1"/>
  <c r="B12" i="1"/>
  <c r="B175" i="1" s="1"/>
  <c r="B13" i="1"/>
  <c r="B176" i="1" s="1"/>
  <c r="B14" i="1"/>
  <c r="B177" i="1" s="1"/>
  <c r="B15" i="1"/>
  <c r="B178" i="1" s="1"/>
  <c r="B16" i="1"/>
  <c r="B179" i="1" s="1"/>
  <c r="B17" i="1"/>
  <c r="B180" i="1" s="1"/>
  <c r="B18" i="1"/>
  <c r="B181" i="1" s="1"/>
  <c r="B19" i="1"/>
  <c r="B182" i="1" s="1"/>
  <c r="B20" i="1"/>
  <c r="B183" i="1" s="1"/>
  <c r="B21" i="1"/>
  <c r="B184" i="1" s="1"/>
  <c r="B22" i="1"/>
  <c r="B185" i="1" s="1"/>
  <c r="B23" i="1"/>
  <c r="B186" i="1" s="1"/>
  <c r="B24" i="1"/>
  <c r="B187" i="1" s="1"/>
  <c r="B25" i="1"/>
  <c r="B188" i="1" s="1"/>
  <c r="B26" i="1"/>
  <c r="B189" i="1" s="1"/>
  <c r="B27" i="1"/>
  <c r="B190" i="1" s="1"/>
  <c r="B28" i="1"/>
  <c r="B191" i="1" s="1"/>
  <c r="B29" i="1"/>
  <c r="B192" i="1" s="1"/>
  <c r="B30" i="1"/>
  <c r="B193" i="1" s="1"/>
  <c r="B31" i="1"/>
  <c r="B194" i="1" s="1"/>
  <c r="B32" i="1"/>
  <c r="B195" i="1" s="1"/>
  <c r="B33" i="1"/>
  <c r="B196" i="1" s="1"/>
  <c r="B34" i="1"/>
  <c r="B197" i="1" s="1"/>
  <c r="B35" i="1"/>
  <c r="B198" i="1" s="1"/>
  <c r="B36" i="1"/>
  <c r="B199" i="1" s="1"/>
  <c r="B37" i="1"/>
  <c r="B200" i="1" s="1"/>
  <c r="B38" i="1"/>
  <c r="B201" i="1" s="1"/>
  <c r="B39" i="1"/>
  <c r="B202" i="1" s="1"/>
  <c r="B40" i="1"/>
  <c r="B203" i="1" s="1"/>
  <c r="B41" i="1"/>
  <c r="B204" i="1" s="1"/>
  <c r="B42" i="1"/>
  <c r="B205" i="1" s="1"/>
  <c r="B43" i="1"/>
  <c r="B206" i="1" s="1"/>
  <c r="B45" i="1"/>
  <c r="B208" i="1" s="1"/>
  <c r="B46" i="1"/>
  <c r="B209" i="1" s="1"/>
  <c r="B47" i="1"/>
  <c r="B210" i="1" s="1"/>
  <c r="B48" i="1"/>
  <c r="B211" i="1" s="1"/>
  <c r="B49" i="1"/>
  <c r="B212" i="1" s="1"/>
  <c r="B50" i="1"/>
  <c r="B213" i="1" s="1"/>
  <c r="B51" i="1"/>
  <c r="B214" i="1" s="1"/>
  <c r="B52" i="1"/>
  <c r="B215" i="1" s="1"/>
  <c r="B53" i="1"/>
  <c r="B216" i="1" s="1"/>
  <c r="B54" i="1"/>
  <c r="B217" i="1" s="1"/>
  <c r="B55" i="1"/>
  <c r="B218" i="1" s="1"/>
  <c r="B56" i="1"/>
  <c r="B219" i="1" s="1"/>
  <c r="B57" i="1"/>
  <c r="B220" i="1" s="1"/>
  <c r="B58" i="1"/>
  <c r="B221" i="1" s="1"/>
  <c r="B59" i="1"/>
  <c r="B222" i="1" s="1"/>
  <c r="B60" i="1"/>
  <c r="B223" i="1" s="1"/>
  <c r="B61" i="1"/>
  <c r="B224" i="1" s="1"/>
  <c r="B62" i="1"/>
  <c r="B225" i="1" s="1"/>
  <c r="B63" i="1"/>
  <c r="B226" i="1" s="1"/>
  <c r="B64" i="1"/>
  <c r="B227" i="1" s="1"/>
  <c r="B65" i="1"/>
  <c r="B228" i="1" s="1"/>
  <c r="B66" i="1"/>
  <c r="B229" i="1" s="1"/>
  <c r="B67" i="1"/>
  <c r="B230" i="1" s="1"/>
  <c r="B6" i="1" l="1"/>
  <c r="N26" i="1" l="1"/>
  <c r="N27" i="1" l="1"/>
  <c r="N25" i="1"/>
  <c r="N24" i="1"/>
  <c r="I46" i="1"/>
  <c r="N18" i="1"/>
  <c r="H209" i="1" l="1"/>
  <c r="D209" i="1"/>
  <c r="E209" i="1"/>
  <c r="I209" i="1"/>
  <c r="J209" i="1" s="1"/>
  <c r="M46" i="1"/>
  <c r="N17" i="1"/>
  <c r="K209" i="1" l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D208" i="1" l="1"/>
  <c r="I208" i="1"/>
  <c r="J208" i="1" s="1"/>
  <c r="E208" i="1"/>
  <c r="H208" i="1"/>
  <c r="D192" i="1"/>
  <c r="I192" i="1"/>
  <c r="J192" i="1" s="1"/>
  <c r="E192" i="1"/>
  <c r="H192" i="1"/>
  <c r="D199" i="1"/>
  <c r="I199" i="1"/>
  <c r="J199" i="1" s="1"/>
  <c r="E199" i="1"/>
  <c r="H199" i="1"/>
  <c r="D195" i="1"/>
  <c r="I195" i="1"/>
  <c r="J195" i="1" s="1"/>
  <c r="E195" i="1"/>
  <c r="H195" i="1"/>
  <c r="D191" i="1"/>
  <c r="I191" i="1"/>
  <c r="J191" i="1" s="1"/>
  <c r="E191" i="1"/>
  <c r="H191" i="1"/>
  <c r="D200" i="1"/>
  <c r="I200" i="1"/>
  <c r="J200" i="1" s="1"/>
  <c r="E200" i="1"/>
  <c r="H200" i="1"/>
  <c r="D207" i="1"/>
  <c r="I207" i="1"/>
  <c r="J207" i="1" s="1"/>
  <c r="E207" i="1"/>
  <c r="H207" i="1"/>
  <c r="I202" i="1"/>
  <c r="J202" i="1" s="1"/>
  <c r="D202" i="1"/>
  <c r="E202" i="1"/>
  <c r="H202" i="1"/>
  <c r="I194" i="1"/>
  <c r="J194" i="1" s="1"/>
  <c r="D194" i="1"/>
  <c r="E194" i="1"/>
  <c r="H194" i="1"/>
  <c r="I190" i="1"/>
  <c r="J190" i="1" s="1"/>
  <c r="D190" i="1"/>
  <c r="E190" i="1"/>
  <c r="H190" i="1"/>
  <c r="D204" i="1"/>
  <c r="I204" i="1"/>
  <c r="J204" i="1" s="1"/>
  <c r="H204" i="1"/>
  <c r="E204" i="1"/>
  <c r="D196" i="1"/>
  <c r="I196" i="1"/>
  <c r="J196" i="1" s="1"/>
  <c r="E196" i="1"/>
  <c r="H196" i="1"/>
  <c r="D203" i="1"/>
  <c r="I203" i="1"/>
  <c r="J203" i="1" s="1"/>
  <c r="H203" i="1"/>
  <c r="E203" i="1"/>
  <c r="I206" i="1"/>
  <c r="J206" i="1" s="1"/>
  <c r="E206" i="1"/>
  <c r="H206" i="1"/>
  <c r="D206" i="1"/>
  <c r="I198" i="1"/>
  <c r="J198" i="1" s="1"/>
  <c r="D198" i="1"/>
  <c r="E198" i="1"/>
  <c r="H198" i="1"/>
  <c r="H205" i="1"/>
  <c r="D205" i="1"/>
  <c r="E205" i="1"/>
  <c r="I205" i="1"/>
  <c r="J205" i="1" s="1"/>
  <c r="H201" i="1"/>
  <c r="I201" i="1"/>
  <c r="J201" i="1" s="1"/>
  <c r="D201" i="1"/>
  <c r="E201" i="1"/>
  <c r="H197" i="1"/>
  <c r="I197" i="1"/>
  <c r="J197" i="1" s="1"/>
  <c r="D197" i="1"/>
  <c r="E197" i="1"/>
  <c r="H193" i="1"/>
  <c r="I193" i="1"/>
  <c r="J193" i="1" s="1"/>
  <c r="D193" i="1"/>
  <c r="E193" i="1"/>
  <c r="H189" i="1"/>
  <c r="I189" i="1"/>
  <c r="J189" i="1" s="1"/>
  <c r="D189" i="1"/>
  <c r="E189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47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6" i="1"/>
  <c r="K205" i="1" l="1"/>
  <c r="D188" i="1"/>
  <c r="I188" i="1"/>
  <c r="J188" i="1" s="1"/>
  <c r="E188" i="1"/>
  <c r="H188" i="1"/>
  <c r="D176" i="1"/>
  <c r="I176" i="1"/>
  <c r="J176" i="1" s="1"/>
  <c r="E176" i="1"/>
  <c r="H176" i="1"/>
  <c r="H226" i="1"/>
  <c r="I226" i="1"/>
  <c r="J226" i="1" s="1"/>
  <c r="D226" i="1"/>
  <c r="E226" i="1"/>
  <c r="H218" i="1"/>
  <c r="I218" i="1"/>
  <c r="J218" i="1" s="1"/>
  <c r="D218" i="1"/>
  <c r="E218" i="1"/>
  <c r="K203" i="1"/>
  <c r="K204" i="1"/>
  <c r="D187" i="1"/>
  <c r="I187" i="1"/>
  <c r="J187" i="1" s="1"/>
  <c r="E187" i="1"/>
  <c r="H187" i="1"/>
  <c r="D183" i="1"/>
  <c r="I183" i="1"/>
  <c r="J183" i="1" s="1"/>
  <c r="E183" i="1"/>
  <c r="H183" i="1"/>
  <c r="D179" i="1"/>
  <c r="I179" i="1"/>
  <c r="J179" i="1" s="1"/>
  <c r="E179" i="1"/>
  <c r="H179" i="1"/>
  <c r="D175" i="1"/>
  <c r="I175" i="1"/>
  <c r="J175" i="1" s="1"/>
  <c r="E175" i="1"/>
  <c r="H175" i="1"/>
  <c r="D171" i="1"/>
  <c r="I171" i="1"/>
  <c r="J171" i="1" s="1"/>
  <c r="E171" i="1"/>
  <c r="H171" i="1"/>
  <c r="D229" i="1"/>
  <c r="E229" i="1"/>
  <c r="H229" i="1"/>
  <c r="I229" i="1"/>
  <c r="J229" i="1" s="1"/>
  <c r="E225" i="1"/>
  <c r="H225" i="1"/>
  <c r="I225" i="1"/>
  <c r="J225" i="1" s="1"/>
  <c r="D225" i="1"/>
  <c r="E221" i="1"/>
  <c r="H221" i="1"/>
  <c r="I221" i="1"/>
  <c r="J221" i="1" s="1"/>
  <c r="D221" i="1"/>
  <c r="E217" i="1"/>
  <c r="H217" i="1"/>
  <c r="I217" i="1"/>
  <c r="J217" i="1" s="1"/>
  <c r="D217" i="1"/>
  <c r="E213" i="1"/>
  <c r="H213" i="1"/>
  <c r="I213" i="1"/>
  <c r="J213" i="1" s="1"/>
  <c r="D213" i="1"/>
  <c r="K198" i="1"/>
  <c r="K196" i="1"/>
  <c r="K190" i="1"/>
  <c r="K194" i="1"/>
  <c r="K202" i="1"/>
  <c r="K207" i="1"/>
  <c r="K200" i="1"/>
  <c r="K191" i="1"/>
  <c r="K195" i="1"/>
  <c r="K199" i="1"/>
  <c r="K192" i="1"/>
  <c r="K208" i="1"/>
  <c r="D180" i="1"/>
  <c r="I180" i="1"/>
  <c r="J180" i="1" s="1"/>
  <c r="E180" i="1"/>
  <c r="H180" i="1"/>
  <c r="E230" i="1"/>
  <c r="H230" i="1"/>
  <c r="I230" i="1"/>
  <c r="J230" i="1" s="1"/>
  <c r="D230" i="1"/>
  <c r="I182" i="1"/>
  <c r="J182" i="1" s="1"/>
  <c r="D182" i="1"/>
  <c r="E182" i="1"/>
  <c r="H182" i="1"/>
  <c r="I170" i="1"/>
  <c r="J170" i="1" s="1"/>
  <c r="D170" i="1"/>
  <c r="E170" i="1"/>
  <c r="H170" i="1"/>
  <c r="H220" i="1"/>
  <c r="D220" i="1"/>
  <c r="I220" i="1"/>
  <c r="J220" i="1" s="1"/>
  <c r="E220" i="1"/>
  <c r="H212" i="1"/>
  <c r="D212" i="1"/>
  <c r="I212" i="1"/>
  <c r="J212" i="1" s="1"/>
  <c r="E212" i="1"/>
  <c r="K193" i="1"/>
  <c r="K197" i="1"/>
  <c r="K201" i="1"/>
  <c r="K206" i="1"/>
  <c r="D184" i="1"/>
  <c r="I184" i="1"/>
  <c r="J184" i="1" s="1"/>
  <c r="E184" i="1"/>
  <c r="H184" i="1"/>
  <c r="D172" i="1"/>
  <c r="I172" i="1"/>
  <c r="J172" i="1" s="1"/>
  <c r="E172" i="1"/>
  <c r="H172" i="1"/>
  <c r="H222" i="1"/>
  <c r="I222" i="1"/>
  <c r="J222" i="1" s="1"/>
  <c r="D222" i="1"/>
  <c r="E222" i="1"/>
  <c r="H214" i="1"/>
  <c r="I214" i="1"/>
  <c r="J214" i="1" s="1"/>
  <c r="D214" i="1"/>
  <c r="E214" i="1"/>
  <c r="I186" i="1"/>
  <c r="J186" i="1" s="1"/>
  <c r="D186" i="1"/>
  <c r="E186" i="1"/>
  <c r="H186" i="1"/>
  <c r="I178" i="1"/>
  <c r="J178" i="1" s="1"/>
  <c r="D178" i="1"/>
  <c r="E178" i="1"/>
  <c r="H178" i="1"/>
  <c r="I174" i="1"/>
  <c r="J174" i="1" s="1"/>
  <c r="D174" i="1"/>
  <c r="E174" i="1"/>
  <c r="H174" i="1"/>
  <c r="H228" i="1"/>
  <c r="D228" i="1"/>
  <c r="I228" i="1"/>
  <c r="J228" i="1" s="1"/>
  <c r="E228" i="1"/>
  <c r="H224" i="1"/>
  <c r="D224" i="1"/>
  <c r="I224" i="1"/>
  <c r="J224" i="1" s="1"/>
  <c r="E224" i="1"/>
  <c r="H216" i="1"/>
  <c r="D216" i="1"/>
  <c r="I216" i="1"/>
  <c r="J216" i="1" s="1"/>
  <c r="E216" i="1"/>
  <c r="K189" i="1"/>
  <c r="H185" i="1"/>
  <c r="I185" i="1"/>
  <c r="J185" i="1" s="1"/>
  <c r="D185" i="1"/>
  <c r="E185" i="1"/>
  <c r="H181" i="1"/>
  <c r="I181" i="1"/>
  <c r="J181" i="1" s="1"/>
  <c r="D181" i="1"/>
  <c r="E181" i="1"/>
  <c r="H177" i="1"/>
  <c r="I177" i="1"/>
  <c r="J177" i="1" s="1"/>
  <c r="D177" i="1"/>
  <c r="E177" i="1"/>
  <c r="H173" i="1"/>
  <c r="I173" i="1"/>
  <c r="J173" i="1" s="1"/>
  <c r="D173" i="1"/>
  <c r="E173" i="1"/>
  <c r="I210" i="1"/>
  <c r="J210" i="1" s="1"/>
  <c r="D210" i="1"/>
  <c r="E210" i="1"/>
  <c r="H210" i="1"/>
  <c r="H227" i="1"/>
  <c r="D227" i="1"/>
  <c r="I227" i="1"/>
  <c r="J227" i="1" s="1"/>
  <c r="E227" i="1"/>
  <c r="H223" i="1"/>
  <c r="D223" i="1"/>
  <c r="I223" i="1"/>
  <c r="J223" i="1" s="1"/>
  <c r="E223" i="1"/>
  <c r="H219" i="1"/>
  <c r="D219" i="1"/>
  <c r="I219" i="1"/>
  <c r="J219" i="1" s="1"/>
  <c r="E219" i="1"/>
  <c r="H215" i="1"/>
  <c r="D215" i="1"/>
  <c r="I215" i="1"/>
  <c r="J215" i="1" s="1"/>
  <c r="E215" i="1"/>
  <c r="D211" i="1"/>
  <c r="I211" i="1"/>
  <c r="J211" i="1" s="1"/>
  <c r="H211" i="1"/>
  <c r="E211" i="1"/>
  <c r="C169" i="1"/>
  <c r="K213" i="1" l="1"/>
  <c r="K217" i="1"/>
  <c r="K221" i="1"/>
  <c r="K225" i="1"/>
  <c r="K173" i="1"/>
  <c r="K177" i="1"/>
  <c r="K181" i="1"/>
  <c r="K185" i="1"/>
  <c r="K229" i="1"/>
  <c r="K178" i="1"/>
  <c r="K220" i="1"/>
  <c r="K218" i="1"/>
  <c r="K226" i="1"/>
  <c r="K170" i="1"/>
  <c r="K182" i="1"/>
  <c r="K180" i="1"/>
  <c r="K171" i="1"/>
  <c r="K175" i="1"/>
  <c r="K179" i="1"/>
  <c r="K183" i="1"/>
  <c r="K187" i="1"/>
  <c r="K176" i="1"/>
  <c r="K188" i="1"/>
  <c r="K174" i="1"/>
  <c r="K186" i="1"/>
  <c r="K172" i="1"/>
  <c r="K211" i="1"/>
  <c r="K184" i="1"/>
  <c r="K212" i="1"/>
  <c r="K215" i="1"/>
  <c r="K219" i="1"/>
  <c r="K223" i="1"/>
  <c r="K227" i="1"/>
  <c r="K210" i="1"/>
  <c r="K216" i="1"/>
  <c r="K224" i="1"/>
  <c r="K228" i="1"/>
  <c r="K214" i="1"/>
  <c r="K222" i="1"/>
  <c r="K230" i="1"/>
  <c r="M21" i="1"/>
  <c r="N19" i="1"/>
  <c r="N13" i="1"/>
  <c r="M38" i="1" l="1"/>
  <c r="M41" i="1" s="1"/>
  <c r="M42" i="1" s="1"/>
  <c r="V4" i="1"/>
  <c r="Y4" i="1"/>
  <c r="W4" i="1"/>
  <c r="X4" i="1"/>
  <c r="K49" i="1" l="1"/>
  <c r="I169" i="1" l="1"/>
  <c r="L169" i="1" l="1"/>
  <c r="L329" i="1" s="1"/>
  <c r="I329" i="1"/>
  <c r="J169" i="1"/>
  <c r="J329" i="1" l="1"/>
  <c r="M9" i="1" l="1"/>
  <c r="B169" i="1" l="1"/>
  <c r="D169" i="1" l="1"/>
  <c r="E169" i="1" s="1"/>
  <c r="K169" i="1" l="1"/>
  <c r="K329" i="1" s="1"/>
  <c r="H169" i="1" l="1"/>
  <c r="H329" i="1" s="1"/>
  <c r="K36" i="1" l="1"/>
  <c r="K37" i="1" s="1"/>
  <c r="K51" i="1" s="1"/>
  <c r="L36" i="1" l="1"/>
  <c r="L37" i="1" s="1"/>
  <c r="L51" i="1" s="1"/>
  <c r="M36" i="1" l="1"/>
  <c r="M37" i="1" s="1"/>
  <c r="M51" i="1" s="1"/>
  <c r="N36" i="1" l="1"/>
  <c r="N37" i="1" s="1"/>
  <c r="N51" i="1" s="1"/>
  <c r="L22" i="1" l="1"/>
  <c r="N22" i="1" s="1"/>
  <c r="L23" i="1" l="1"/>
  <c r="N23" i="1" s="1"/>
  <c r="D6" i="1"/>
  <c r="D121" i="1"/>
  <c r="F284" i="1" s="1"/>
  <c r="D164" i="1"/>
  <c r="F327" i="1" s="1"/>
  <c r="D89" i="1"/>
  <c r="F252" i="1" s="1"/>
  <c r="D123" i="1"/>
  <c r="F286" i="1" s="1"/>
  <c r="D161" i="1"/>
  <c r="F324" i="1" s="1"/>
  <c r="D54" i="1"/>
  <c r="F217" i="1" s="1"/>
  <c r="D86" i="1"/>
  <c r="F249" i="1" s="1"/>
  <c r="D120" i="1"/>
  <c r="F283" i="1" s="1"/>
  <c r="D25" i="1"/>
  <c r="F188" i="1" s="1"/>
  <c r="D8" i="1"/>
  <c r="F171" i="1" s="1"/>
  <c r="D110" i="1"/>
  <c r="F273" i="1" s="1"/>
  <c r="D11" i="1"/>
  <c r="F174" i="1" s="1"/>
  <c r="D152" i="1"/>
  <c r="F315" i="1" s="1"/>
  <c r="D83" i="1"/>
  <c r="F246" i="1" s="1"/>
  <c r="D115" i="1"/>
  <c r="F278" i="1" s="1"/>
  <c r="D151" i="1"/>
  <c r="F314" i="1" s="1"/>
  <c r="D48" i="1"/>
  <c r="F211" i="1" s="1"/>
  <c r="D80" i="1"/>
  <c r="F243" i="1" s="1"/>
  <c r="D114" i="1"/>
  <c r="F277" i="1" s="1"/>
  <c r="D39" i="1"/>
  <c r="F202" i="1" s="1"/>
  <c r="D10" i="1"/>
  <c r="F173" i="1" s="1"/>
  <c r="D15" i="1"/>
  <c r="F178" i="1" s="1"/>
  <c r="D111" i="1"/>
  <c r="F274" i="1" s="1"/>
  <c r="D44" i="1"/>
  <c r="F207" i="1" s="1"/>
  <c r="D118" i="1"/>
  <c r="F281" i="1" s="1"/>
  <c r="D155" i="1"/>
  <c r="F318" i="1" s="1"/>
  <c r="D61" i="1"/>
  <c r="F224" i="1" s="1"/>
  <c r="D93" i="1"/>
  <c r="F256" i="1" s="1"/>
  <c r="D127" i="1"/>
  <c r="F290" i="1" s="1"/>
  <c r="D26" i="1"/>
  <c r="F189" i="1" s="1"/>
  <c r="D58" i="1"/>
  <c r="F221" i="1" s="1"/>
  <c r="D90" i="1"/>
  <c r="F253" i="1" s="1"/>
  <c r="D126" i="1"/>
  <c r="F289" i="1" s="1"/>
  <c r="D51" i="1"/>
  <c r="F214" i="1" s="1"/>
  <c r="D16" i="1"/>
  <c r="F179" i="1" s="1"/>
  <c r="D71" i="1"/>
  <c r="F234" i="1" s="1"/>
  <c r="D119" i="1"/>
  <c r="F282" i="1" s="1"/>
  <c r="D68" i="1"/>
  <c r="F231" i="1" s="1"/>
  <c r="D47" i="1"/>
  <c r="F210" i="1" s="1"/>
  <c r="D81" i="1"/>
  <c r="F244" i="1" s="1"/>
  <c r="D78" i="1"/>
  <c r="F241" i="1" s="1"/>
  <c r="D29" i="1"/>
  <c r="F192" i="1" s="1"/>
  <c r="D76" i="1"/>
  <c r="F239" i="1" s="1"/>
  <c r="D136" i="1"/>
  <c r="F299" i="1" s="1"/>
  <c r="D107" i="1"/>
  <c r="F270" i="1" s="1"/>
  <c r="D72" i="1"/>
  <c r="F235" i="1" s="1"/>
  <c r="D154" i="1"/>
  <c r="F317" i="1" s="1"/>
  <c r="D95" i="1"/>
  <c r="F258" i="1" s="1"/>
  <c r="D102" i="1"/>
  <c r="F265" i="1" s="1"/>
  <c r="D85" i="1"/>
  <c r="F248" i="1" s="1"/>
  <c r="D50" i="1"/>
  <c r="F213" i="1" s="1"/>
  <c r="D57" i="1"/>
  <c r="F220" i="1" s="1"/>
  <c r="D160" i="1"/>
  <c r="F323" i="1" s="1"/>
  <c r="D41" i="1"/>
  <c r="F204" i="1" s="1"/>
  <c r="D163" i="1"/>
  <c r="F326" i="1" s="1"/>
  <c r="D65" i="1"/>
  <c r="F228" i="1" s="1"/>
  <c r="D97" i="1"/>
  <c r="F260" i="1" s="1"/>
  <c r="D131" i="1"/>
  <c r="F294" i="1" s="1"/>
  <c r="D30" i="1"/>
  <c r="F193" i="1" s="1"/>
  <c r="D62" i="1"/>
  <c r="F225" i="1" s="1"/>
  <c r="D96" i="1"/>
  <c r="F259" i="1" s="1"/>
  <c r="D134" i="1"/>
  <c r="F297" i="1" s="1"/>
  <c r="D53" i="1"/>
  <c r="F216" i="1" s="1"/>
  <c r="D24" i="1"/>
  <c r="F187" i="1" s="1"/>
  <c r="D128" i="1"/>
  <c r="F291" i="1" s="1"/>
  <c r="D146" i="1"/>
  <c r="F309" i="1" s="1"/>
  <c r="D149" i="1"/>
  <c r="F312" i="1" s="1"/>
  <c r="D59" i="1"/>
  <c r="F222" i="1" s="1"/>
  <c r="D91" i="1"/>
  <c r="F254" i="1" s="1"/>
  <c r="D125" i="1"/>
  <c r="F288" i="1" s="1"/>
  <c r="D122" i="1"/>
  <c r="F285" i="1" s="1"/>
  <c r="D56" i="1"/>
  <c r="F219" i="1" s="1"/>
  <c r="D88" i="1"/>
  <c r="F251" i="1" s="1"/>
  <c r="D124" i="1"/>
  <c r="F287" i="1" s="1"/>
  <c r="D43" i="1"/>
  <c r="F206" i="1" s="1"/>
  <c r="D14" i="1"/>
  <c r="F177" i="1" s="1"/>
  <c r="L20" i="1"/>
  <c r="N20" i="1" s="1"/>
  <c r="D129" i="1"/>
  <c r="F292" i="1" s="1"/>
  <c r="D60" i="1"/>
  <c r="F223" i="1" s="1"/>
  <c r="D162" i="1"/>
  <c r="F325" i="1" s="1"/>
  <c r="D94" i="1"/>
  <c r="F257" i="1" s="1"/>
  <c r="D69" i="1"/>
  <c r="F232" i="1" s="1"/>
  <c r="D101" i="1"/>
  <c r="F264" i="1" s="1"/>
  <c r="D135" i="1"/>
  <c r="F298" i="1" s="1"/>
  <c r="D34" i="1"/>
  <c r="F197" i="1" s="1"/>
  <c r="D66" i="1"/>
  <c r="F229" i="1" s="1"/>
  <c r="D100" i="1"/>
  <c r="F263" i="1" s="1"/>
  <c r="D142" i="1"/>
  <c r="F305" i="1" s="1"/>
  <c r="D27" i="1"/>
  <c r="F190" i="1" s="1"/>
  <c r="D21" i="1"/>
  <c r="F184" i="1" s="1"/>
  <c r="D159" i="1"/>
  <c r="F322" i="1" s="1"/>
  <c r="D79" i="1"/>
  <c r="F242" i="1" s="1"/>
  <c r="D145" i="1"/>
  <c r="F308" i="1" s="1"/>
  <c r="D92" i="1"/>
  <c r="F255" i="1" s="1"/>
  <c r="D20" i="1"/>
  <c r="F183" i="1" s="1"/>
  <c r="D55" i="1"/>
  <c r="F218" i="1" s="1"/>
  <c r="D141" i="1"/>
  <c r="F304" i="1" s="1"/>
  <c r="D49" i="1"/>
  <c r="F212" i="1" s="1"/>
  <c r="D23" i="1"/>
  <c r="F186" i="1" s="1"/>
  <c r="D117" i="1"/>
  <c r="F280" i="1" s="1"/>
  <c r="D116" i="1"/>
  <c r="F279" i="1" s="1"/>
  <c r="D9" i="1"/>
  <c r="F172" i="1" s="1"/>
  <c r="D52" i="1"/>
  <c r="F215" i="1" s="1"/>
  <c r="D132" i="1"/>
  <c r="F295" i="1" s="1"/>
  <c r="D73" i="1"/>
  <c r="F236" i="1" s="1"/>
  <c r="D105" i="1"/>
  <c r="F268" i="1" s="1"/>
  <c r="D139" i="1"/>
  <c r="F302" i="1" s="1"/>
  <c r="D38" i="1"/>
  <c r="F201" i="1" s="1"/>
  <c r="D70" i="1"/>
  <c r="F233" i="1" s="1"/>
  <c r="D104" i="1"/>
  <c r="F267" i="1" s="1"/>
  <c r="D150" i="1"/>
  <c r="F313" i="1" s="1"/>
  <c r="D31" i="1"/>
  <c r="F194" i="1" s="1"/>
  <c r="D7" i="1"/>
  <c r="F170" i="1" s="1"/>
  <c r="D28" i="1"/>
  <c r="F191" i="1" s="1"/>
  <c r="D35" i="1"/>
  <c r="F198" i="1" s="1"/>
  <c r="D165" i="1"/>
  <c r="F328" i="1" s="1"/>
  <c r="D67" i="1"/>
  <c r="F230" i="1" s="1"/>
  <c r="D99" i="1"/>
  <c r="F262" i="1" s="1"/>
  <c r="D133" i="1"/>
  <c r="F296" i="1" s="1"/>
  <c r="D32" i="1"/>
  <c r="F195" i="1" s="1"/>
  <c r="D64" i="1"/>
  <c r="F227" i="1" s="1"/>
  <c r="D98" i="1"/>
  <c r="F261" i="1" s="1"/>
  <c r="D138" i="1"/>
  <c r="F301" i="1" s="1"/>
  <c r="D37" i="1"/>
  <c r="F200" i="1" s="1"/>
  <c r="D12" i="1"/>
  <c r="F175" i="1" s="1"/>
  <c r="D63" i="1"/>
  <c r="F226" i="1" s="1"/>
  <c r="D137" i="1"/>
  <c r="F300" i="1" s="1"/>
  <c r="D84" i="1"/>
  <c r="F247" i="1" s="1"/>
  <c r="D45" i="1"/>
  <c r="F208" i="1" s="1"/>
  <c r="D140" i="1"/>
  <c r="F303" i="1" s="1"/>
  <c r="D77" i="1"/>
  <c r="F240" i="1" s="1"/>
  <c r="D109" i="1"/>
  <c r="F272" i="1" s="1"/>
  <c r="D143" i="1"/>
  <c r="F306" i="1" s="1"/>
  <c r="D42" i="1"/>
  <c r="F205" i="1" s="1"/>
  <c r="D74" i="1"/>
  <c r="F237" i="1" s="1"/>
  <c r="D108" i="1"/>
  <c r="F271" i="1" s="1"/>
  <c r="D158" i="1"/>
  <c r="F321" i="1" s="1"/>
  <c r="D33" i="1"/>
  <c r="F196" i="1" s="1"/>
  <c r="D19" i="1"/>
  <c r="F182" i="1" s="1"/>
  <c r="D144" i="1"/>
  <c r="F307" i="1" s="1"/>
  <c r="D87" i="1"/>
  <c r="F250" i="1" s="1"/>
  <c r="D36" i="1"/>
  <c r="F199" i="1" s="1"/>
  <c r="D130" i="1"/>
  <c r="F293" i="1" s="1"/>
  <c r="D148" i="1"/>
  <c r="F311" i="1" s="1"/>
  <c r="D113" i="1"/>
  <c r="F276" i="1" s="1"/>
  <c r="D147" i="1"/>
  <c r="F310" i="1" s="1"/>
  <c r="D46" i="1"/>
  <c r="F209" i="1" s="1"/>
  <c r="D112" i="1"/>
  <c r="F275" i="1" s="1"/>
  <c r="D13" i="1"/>
  <c r="F176" i="1" s="1"/>
  <c r="D22" i="1"/>
  <c r="F185" i="1" s="1"/>
  <c r="D75" i="1"/>
  <c r="F238" i="1" s="1"/>
  <c r="D40" i="1"/>
  <c r="F203" i="1" s="1"/>
  <c r="D106" i="1"/>
  <c r="F269" i="1" s="1"/>
  <c r="D17" i="1"/>
  <c r="F180" i="1" s="1"/>
  <c r="D157" i="1"/>
  <c r="F320" i="1" s="1"/>
  <c r="D156" i="1"/>
  <c r="F319" i="1" s="1"/>
  <c r="D153" i="1"/>
  <c r="F316" i="1" s="1"/>
  <c r="D82" i="1"/>
  <c r="F245" i="1" s="1"/>
  <c r="D18" i="1"/>
  <c r="F181" i="1" s="1"/>
  <c r="D103" i="1"/>
  <c r="F266" i="1" s="1"/>
  <c r="D166" i="1" l="1"/>
  <c r="D5" i="1" s="1"/>
  <c r="F169" i="1"/>
  <c r="F329" i="1" s="1"/>
  <c r="M43" i="1"/>
  <c r="K50" i="1" s="1"/>
  <c r="M40" i="1"/>
  <c r="M44" i="1"/>
  <c r="M45" i="1" s="1"/>
  <c r="K48" i="1" s="1"/>
  <c r="M39" i="1"/>
  <c r="M34" i="1"/>
  <c r="G329" i="1" l="1"/>
  <c r="M30" i="1"/>
  <c r="M31" i="1" s="1"/>
  <c r="M33" i="1" s="1"/>
  <c r="V5" i="1" l="1"/>
  <c r="V6" i="1" s="1"/>
  <c r="V7" i="1" s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Y5" i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X5" i="1"/>
  <c r="X6" i="1" s="1"/>
  <c r="X7" i="1" s="1"/>
  <c r="X8" i="1" s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W5" i="1"/>
  <c r="W6" i="1" s="1"/>
  <c r="W7" i="1" s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G171" i="1"/>
  <c r="G187" i="1"/>
  <c r="G203" i="1"/>
  <c r="G219" i="1"/>
  <c r="G178" i="1"/>
  <c r="G194" i="1"/>
  <c r="G210" i="1"/>
  <c r="G226" i="1"/>
  <c r="G242" i="1"/>
  <c r="G227" i="1"/>
  <c r="G243" i="1"/>
  <c r="G260" i="1"/>
  <c r="G266" i="1"/>
  <c r="G282" i="1"/>
  <c r="G177" i="1"/>
  <c r="G193" i="1"/>
  <c r="G209" i="1"/>
  <c r="G225" i="1"/>
  <c r="G279" i="1"/>
  <c r="G296" i="1"/>
  <c r="G312" i="1"/>
  <c r="G328" i="1"/>
  <c r="G252" i="1"/>
  <c r="G228" i="1"/>
  <c r="G176" i="1"/>
  <c r="G192" i="1"/>
  <c r="G208" i="1"/>
  <c r="G224" i="1"/>
  <c r="G306" i="1"/>
  <c r="G322" i="1"/>
  <c r="G288" i="1"/>
  <c r="G317" i="1"/>
  <c r="G273" i="1"/>
  <c r="G319" i="1"/>
  <c r="G259" i="1"/>
  <c r="G280" i="1"/>
  <c r="G309" i="1"/>
  <c r="G325" i="1"/>
  <c r="G289" i="1"/>
  <c r="G311" i="1"/>
  <c r="G323" i="1"/>
  <c r="G284" i="1"/>
  <c r="G229" i="1"/>
  <c r="G291" i="1"/>
  <c r="G315" i="1"/>
  <c r="M32" i="1"/>
  <c r="G199" i="1"/>
  <c r="G215" i="1"/>
  <c r="G190" i="1"/>
  <c r="G222" i="1"/>
  <c r="G254" i="1"/>
  <c r="G256" i="1"/>
  <c r="G278" i="1"/>
  <c r="G188" i="1"/>
  <c r="G220" i="1"/>
  <c r="G292" i="1"/>
  <c r="G324" i="1"/>
  <c r="G265" i="1"/>
  <c r="G189" i="1"/>
  <c r="G221" i="1"/>
  <c r="G318" i="1"/>
  <c r="G313" i="1"/>
  <c r="G299" i="1"/>
  <c r="G305" i="1"/>
  <c r="G285" i="1"/>
  <c r="G175" i="1"/>
  <c r="G191" i="1"/>
  <c r="G207" i="1"/>
  <c r="G223" i="1"/>
  <c r="G182" i="1"/>
  <c r="G198" i="1"/>
  <c r="G214" i="1"/>
  <c r="G230" i="1"/>
  <c r="G246" i="1"/>
  <c r="G231" i="1"/>
  <c r="G247" i="1"/>
  <c r="G264" i="1"/>
  <c r="G270" i="1"/>
  <c r="G286" i="1"/>
  <c r="G180" i="1"/>
  <c r="G196" i="1"/>
  <c r="G212" i="1"/>
  <c r="G267" i="1"/>
  <c r="G283" i="1"/>
  <c r="G300" i="1"/>
  <c r="G316" i="1"/>
  <c r="G240" i="1"/>
  <c r="G257" i="1"/>
  <c r="G232" i="1"/>
  <c r="G181" i="1"/>
  <c r="G197" i="1"/>
  <c r="G213" i="1"/>
  <c r="G294" i="1"/>
  <c r="G310" i="1"/>
  <c r="G237" i="1"/>
  <c r="G297" i="1"/>
  <c r="G321" i="1"/>
  <c r="G281" i="1"/>
  <c r="G268" i="1"/>
  <c r="G241" i="1"/>
  <c r="G276" i="1"/>
  <c r="G169" i="1"/>
  <c r="G179" i="1"/>
  <c r="G195" i="1"/>
  <c r="G211" i="1"/>
  <c r="G170" i="1"/>
  <c r="G186" i="1"/>
  <c r="G202" i="1"/>
  <c r="G218" i="1"/>
  <c r="G234" i="1"/>
  <c r="G250" i="1"/>
  <c r="G235" i="1"/>
  <c r="G251" i="1"/>
  <c r="G258" i="1"/>
  <c r="G274" i="1"/>
  <c r="G290" i="1"/>
  <c r="G185" i="1"/>
  <c r="G201" i="1"/>
  <c r="G217" i="1"/>
  <c r="G271" i="1"/>
  <c r="G287" i="1"/>
  <c r="G304" i="1"/>
  <c r="G320" i="1"/>
  <c r="G244" i="1"/>
  <c r="G261" i="1"/>
  <c r="G236" i="1"/>
  <c r="G184" i="1"/>
  <c r="G200" i="1"/>
  <c r="G216" i="1"/>
  <c r="G298" i="1"/>
  <c r="G314" i="1"/>
  <c r="G253" i="1"/>
  <c r="G301" i="1"/>
  <c r="G326" i="1"/>
  <c r="G295" i="1"/>
  <c r="G233" i="1"/>
  <c r="G272" i="1"/>
  <c r="G293" i="1"/>
  <c r="G245" i="1"/>
  <c r="G277" i="1"/>
  <c r="G303" i="1"/>
  <c r="G327" i="1"/>
  <c r="G183" i="1"/>
  <c r="G174" i="1"/>
  <c r="G206" i="1"/>
  <c r="G238" i="1"/>
  <c r="G239" i="1"/>
  <c r="G262" i="1"/>
  <c r="G172" i="1"/>
  <c r="G204" i="1"/>
  <c r="G275" i="1"/>
  <c r="G308" i="1"/>
  <c r="G248" i="1"/>
  <c r="G173" i="1"/>
  <c r="G205" i="1"/>
  <c r="G302" i="1"/>
  <c r="G255" i="1"/>
  <c r="G269" i="1"/>
  <c r="G249" i="1"/>
  <c r="G263" i="1"/>
  <c r="G30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tc={0CA135A4-7F81-4A57-BF19-253967C914AD}</author>
  </authors>
  <commentList>
    <comment ref="H2" authorId="0" shapeId="0" xr:uid="{0CA135A4-7F81-4A57-BF19-253967C914A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TIPO DE INCREMENTO:
1 - De acordo com o especificado em cada célula da coluna H referente a cada produto
2 - Uniforme para todos os produtos e igual ao valor da célula I2</t>
      </text>
    </comment>
  </commentList>
</comments>
</file>

<file path=xl/sharedStrings.xml><?xml version="1.0" encoding="utf-8"?>
<sst xmlns="http://schemas.openxmlformats.org/spreadsheetml/2006/main" count="101" uniqueCount="92">
  <si>
    <t>Produtos</t>
  </si>
  <si>
    <t>Atual</t>
  </si>
  <si>
    <t>Base</t>
  </si>
  <si>
    <t>Final</t>
  </si>
  <si>
    <t>ICMS</t>
  </si>
  <si>
    <t>%</t>
  </si>
  <si>
    <t>R$</t>
  </si>
  <si>
    <t>(+/-)</t>
  </si>
  <si>
    <t>PIS</t>
  </si>
  <si>
    <t>Comissão</t>
  </si>
  <si>
    <t>Perdas</t>
  </si>
  <si>
    <t>Total</t>
  </si>
  <si>
    <t>Fluxos de caixa</t>
  </si>
  <si>
    <t>Investimento</t>
  </si>
  <si>
    <t>Horizonte de planejamento em meses</t>
  </si>
  <si>
    <t>Dias por mês</t>
  </si>
  <si>
    <t>Nº turnos</t>
  </si>
  <si>
    <t>Nº assentos</t>
  </si>
  <si>
    <t>Tkt médio</t>
  </si>
  <si>
    <t>Rotatividade típica</t>
  </si>
  <si>
    <t>Custo fixo</t>
  </si>
  <si>
    <t>Faturamento mensal</t>
  </si>
  <si>
    <t>Taxa Selic (sem risco)</t>
  </si>
  <si>
    <t>Inflação anual</t>
  </si>
  <si>
    <t>Resultados da operação</t>
  </si>
  <si>
    <t>MC total mensal</t>
  </si>
  <si>
    <t>meses</t>
  </si>
  <si>
    <t>TIR a/m</t>
  </si>
  <si>
    <t>TIR a/a</t>
  </si>
  <si>
    <t>Disponibilidade total de assentos</t>
  </si>
  <si>
    <t>Faturamento diário médio (R$)</t>
  </si>
  <si>
    <t>Número de clientes no mês</t>
  </si>
  <si>
    <t>Rotatividade de assentos</t>
  </si>
  <si>
    <t>Classifcação pela rotatividade</t>
  </si>
  <si>
    <t>Classificação pelo tkt médio</t>
  </si>
  <si>
    <t>Faturamento potencial</t>
  </si>
  <si>
    <t>Fat. desejado / Fat. potencial</t>
  </si>
  <si>
    <t>Alertas</t>
  </si>
  <si>
    <t>Fat. Ponto Equiíbrio</t>
  </si>
  <si>
    <t xml:space="preserve">R$ </t>
  </si>
  <si>
    <t>MC em R$</t>
  </si>
  <si>
    <t>Mix de Venda %</t>
  </si>
  <si>
    <t>Nº       FT</t>
  </si>
  <si>
    <t xml:space="preserve">Nº       FT </t>
  </si>
  <si>
    <t>Tipo</t>
  </si>
  <si>
    <t>CMV</t>
  </si>
  <si>
    <t>3 a 5</t>
  </si>
  <si>
    <t>2 a 4</t>
  </si>
  <si>
    <t>1,5 a 2,5</t>
  </si>
  <si>
    <t>Até 1,5</t>
  </si>
  <si>
    <t>Rotat. típica</t>
  </si>
  <si>
    <t>TKT médio (R$)</t>
  </si>
  <si>
    <t>Parâmetros de Classificação do Restaurante</t>
  </si>
  <si>
    <t>COFINS</t>
  </si>
  <si>
    <t>IR</t>
  </si>
  <si>
    <t>CSSL</t>
  </si>
  <si>
    <t>Mkt</t>
  </si>
  <si>
    <t xml:space="preserve">Lucro mensal </t>
  </si>
  <si>
    <t>Lucro / Faturamento</t>
  </si>
  <si>
    <t>MC Média em %</t>
  </si>
  <si>
    <t>Ponto de Equilíbrio (R$)</t>
  </si>
  <si>
    <t>Até 20,00</t>
  </si>
  <si>
    <t>Risco-país em pontos e %</t>
  </si>
  <si>
    <t>Simulação da Rentabilidade do Negócio</t>
  </si>
  <si>
    <t>Faturamento no período</t>
  </si>
  <si>
    <t>Ajuste</t>
  </si>
  <si>
    <t>Ajustes (+/-)</t>
  </si>
  <si>
    <t>Val. Residual investimento  % →</t>
  </si>
  <si>
    <t>Tipo de ajuste: 1 ou 2</t>
  </si>
  <si>
    <t>Ajustado</t>
  </si>
  <si>
    <t>Outras variáveis da operação do negócio</t>
  </si>
  <si>
    <t>Despesas Variáveis da Venda - DVV</t>
  </si>
  <si>
    <t>Preço Venda - PV</t>
  </si>
  <si>
    <t>Taxa efetiva com risco inflação (TIR)</t>
  </si>
  <si>
    <t>TMA real mín. atrativ. (a/a)</t>
  </si>
  <si>
    <t>Rest. Econôm.</t>
  </si>
  <si>
    <t>Rest. Familiar</t>
  </si>
  <si>
    <t>Rest. Moderado</t>
  </si>
  <si>
    <t>Rest. Luxo</t>
  </si>
  <si>
    <t>&gt; 75,00</t>
  </si>
  <si>
    <t>40,00/75,00</t>
  </si>
  <si>
    <t>20,00/40,00</t>
  </si>
  <si>
    <t>MC Média%</t>
  </si>
  <si>
    <t>Un/Dia</t>
  </si>
  <si>
    <t>Unid.</t>
  </si>
  <si>
    <t>Marg. Contrib.</t>
  </si>
  <si>
    <t>Ponder.</t>
  </si>
  <si>
    <t>MC % Média</t>
  </si>
  <si>
    <t>Ct mat Vend.-CMV</t>
  </si>
  <si>
    <t>Outros</t>
  </si>
  <si>
    <t>Simples</t>
  </si>
  <si>
    <t>M. Pgto.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</si>
</sst>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R$ &quot;#,##0.00_);[Red]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0.0%"/>
    <numFmt numFmtId="169" formatCode="0.00000%"/>
    <numFmt numFmtId="170" formatCode="0.000%"/>
    <numFmt numFmtId="171" formatCode="0.000000%"/>
    <numFmt numFmtId="172" formatCode="[=0]&quot;-&quot;;0.00%"/>
  </numFmts>
  <fonts count="2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indexed="17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rgb="FF008000"/>
      <name val="Arial"/>
      <family val="2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7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8" borderId="12" applyNumberFormat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75">
    <xf numFmtId="0" fontId="0" fillId="0" borderId="0" xfId="0"/>
    <xf numFmtId="0" fontId="1" fillId="0" borderId="0" xfId="0" applyFont="1"/>
    <xf numFmtId="165" fontId="2" fillId="2" borderId="1" xfId="3" applyFont="1" applyFill="1" applyBorder="1" applyAlignment="1">
      <alignment horizontal="center"/>
    </xf>
    <xf numFmtId="165" fontId="2" fillId="2" borderId="4" xfId="3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10" fontId="3" fillId="3" borderId="4" xfId="2" applyNumberFormat="1" applyFont="1" applyFill="1" applyBorder="1" applyProtection="1">
      <protection locked="0"/>
    </xf>
    <xf numFmtId="165" fontId="2" fillId="2" borderId="4" xfId="3" applyFont="1" applyFill="1" applyBorder="1" applyProtection="1"/>
    <xf numFmtId="0" fontId="1" fillId="9" borderId="0" xfId="0" applyFont="1" applyFill="1"/>
    <xf numFmtId="165" fontId="1" fillId="9" borderId="0" xfId="3" applyFont="1" applyFill="1"/>
    <xf numFmtId="168" fontId="3" fillId="3" borderId="4" xfId="2" applyNumberFormat="1" applyFont="1" applyFill="1" applyBorder="1" applyProtection="1">
      <protection locked="0"/>
    </xf>
    <xf numFmtId="165" fontId="2" fillId="9" borderId="4" xfId="3" applyFont="1" applyFill="1" applyBorder="1"/>
    <xf numFmtId="0" fontId="1" fillId="9" borderId="4" xfId="0" applyFont="1" applyFill="1" applyBorder="1"/>
    <xf numFmtId="165" fontId="1" fillId="0" borderId="0" xfId="3" applyFont="1"/>
    <xf numFmtId="165" fontId="2" fillId="9" borderId="4" xfId="3" applyFont="1" applyFill="1" applyBorder="1" applyProtection="1"/>
    <xf numFmtId="165" fontId="2" fillId="4" borderId="4" xfId="3" applyFont="1" applyFill="1" applyBorder="1"/>
    <xf numFmtId="10" fontId="4" fillId="5" borderId="4" xfId="2" applyNumberFormat="1" applyFont="1" applyFill="1" applyBorder="1" applyAlignment="1">
      <alignment horizontal="right"/>
    </xf>
    <xf numFmtId="0" fontId="2" fillId="4" borderId="4" xfId="3" applyNumberFormat="1" applyFont="1" applyFill="1" applyBorder="1" applyAlignment="1" applyProtection="1">
      <alignment horizontal="center"/>
    </xf>
    <xf numFmtId="10" fontId="4" fillId="5" borderId="4" xfId="0" applyNumberFormat="1" applyFont="1" applyFill="1" applyBorder="1" applyAlignment="1">
      <alignment horizontal="right"/>
    </xf>
    <xf numFmtId="166" fontId="2" fillId="4" borderId="4" xfId="3" applyNumberFormat="1" applyFont="1" applyFill="1" applyBorder="1" applyProtection="1"/>
    <xf numFmtId="165" fontId="2" fillId="4" borderId="4" xfId="3" applyNumberFormat="1" applyFont="1" applyFill="1" applyBorder="1"/>
    <xf numFmtId="165" fontId="2" fillId="4" borderId="4" xfId="3" applyFont="1" applyFill="1" applyBorder="1" applyAlignment="1">
      <alignment horizontal="left"/>
    </xf>
    <xf numFmtId="165" fontId="1" fillId="9" borderId="4" xfId="3" applyFont="1" applyFill="1" applyBorder="1"/>
    <xf numFmtId="165" fontId="8" fillId="11" borderId="13" xfId="1" applyNumberFormat="1" applyFont="1" applyFill="1" applyBorder="1" applyAlignment="1">
      <alignment horizontal="center"/>
    </xf>
    <xf numFmtId="165" fontId="8" fillId="11" borderId="12" xfId="1" applyNumberFormat="1" applyFont="1" applyFill="1" applyAlignment="1">
      <alignment horizontal="center"/>
    </xf>
    <xf numFmtId="165" fontId="2" fillId="6" borderId="4" xfId="3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65" fontId="2" fillId="7" borderId="4" xfId="3" applyFont="1" applyFill="1" applyBorder="1" applyAlignment="1">
      <alignment horizontal="center" vertical="center" wrapText="1"/>
    </xf>
    <xf numFmtId="165" fontId="1" fillId="6" borderId="4" xfId="3" applyFont="1" applyFill="1" applyBorder="1"/>
    <xf numFmtId="166" fontId="1" fillId="6" borderId="4" xfId="3" applyNumberFormat="1" applyFont="1" applyFill="1" applyBorder="1"/>
    <xf numFmtId="166" fontId="1" fillId="12" borderId="6" xfId="3" applyNumberFormat="1" applyFont="1" applyFill="1" applyBorder="1"/>
    <xf numFmtId="165" fontId="1" fillId="7" borderId="4" xfId="3" applyFont="1" applyFill="1" applyBorder="1"/>
    <xf numFmtId="165" fontId="1" fillId="7" borderId="4" xfId="0" applyNumberFormat="1" applyFont="1" applyFill="1" applyBorder="1"/>
    <xf numFmtId="0" fontId="2" fillId="6" borderId="1" xfId="0" applyFont="1" applyFill="1" applyBorder="1" applyAlignment="1">
      <alignment horizontal="center"/>
    </xf>
    <xf numFmtId="166" fontId="2" fillId="6" borderId="1" xfId="0" applyNumberFormat="1" applyFont="1" applyFill="1" applyBorder="1"/>
    <xf numFmtId="166" fontId="2" fillId="7" borderId="1" xfId="0" applyNumberFormat="1" applyFont="1" applyFill="1" applyBorder="1"/>
    <xf numFmtId="165" fontId="2" fillId="7" borderId="1" xfId="0" applyNumberFormat="1" applyFont="1" applyFill="1" applyBorder="1"/>
    <xf numFmtId="166" fontId="1" fillId="0" borderId="0" xfId="3" applyNumberFormat="1" applyFont="1"/>
    <xf numFmtId="10" fontId="10" fillId="2" borderId="4" xfId="2" applyNumberFormat="1" applyFont="1" applyFill="1" applyBorder="1" applyAlignment="1" applyProtection="1">
      <alignment horizontal="center"/>
    </xf>
    <xf numFmtId="0" fontId="1" fillId="9" borderId="4" xfId="0" applyFont="1" applyFill="1" applyBorder="1" applyAlignment="1">
      <alignment horizontal="center"/>
    </xf>
    <xf numFmtId="165" fontId="1" fillId="6" borderId="4" xfId="3" applyFont="1" applyFill="1" applyBorder="1" applyAlignment="1">
      <alignment horizontal="center" vertical="center"/>
    </xf>
    <xf numFmtId="10" fontId="10" fillId="9" borderId="4" xfId="2" applyNumberFormat="1" applyFont="1" applyFill="1" applyBorder="1" applyAlignment="1">
      <alignment horizontal="center"/>
    </xf>
    <xf numFmtId="10" fontId="4" fillId="15" borderId="4" xfId="0" applyNumberFormat="1" applyFont="1" applyFill="1" applyBorder="1" applyAlignment="1">
      <alignment horizontal="right"/>
    </xf>
    <xf numFmtId="10" fontId="3" fillId="3" borderId="6" xfId="2" applyNumberFormat="1" applyFont="1" applyFill="1" applyBorder="1" applyProtection="1">
      <protection locked="0"/>
    </xf>
    <xf numFmtId="165" fontId="1" fillId="9" borderId="4" xfId="3" applyFont="1" applyFill="1" applyBorder="1" applyProtection="1"/>
    <xf numFmtId="49" fontId="2" fillId="2" borderId="6" xfId="0" applyNumberFormat="1" applyFont="1" applyFill="1" applyBorder="1" applyAlignment="1">
      <alignment horizontal="center"/>
    </xf>
    <xf numFmtId="10" fontId="3" fillId="10" borderId="6" xfId="2" applyNumberFormat="1" applyFont="1" applyFill="1" applyBorder="1" applyProtection="1">
      <protection locked="0"/>
    </xf>
    <xf numFmtId="0" fontId="2" fillId="4" borderId="5" xfId="0" applyFont="1" applyFill="1" applyBorder="1" applyAlignment="1">
      <alignment horizontal="right"/>
    </xf>
    <xf numFmtId="0" fontId="2" fillId="4" borderId="5" xfId="0" applyFont="1" applyFill="1" applyBorder="1" applyAlignment="1"/>
    <xf numFmtId="0" fontId="2" fillId="2" borderId="4" xfId="0" applyFont="1" applyFill="1" applyBorder="1" applyAlignment="1">
      <alignment horizontal="center"/>
    </xf>
    <xf numFmtId="165" fontId="11" fillId="15" borderId="4" xfId="3" applyFont="1" applyFill="1" applyBorder="1"/>
    <xf numFmtId="165" fontId="11" fillId="15" borderId="5" xfId="0" applyNumberFormat="1" applyFont="1" applyFill="1" applyBorder="1" applyAlignment="1">
      <alignment horizontal="left"/>
    </xf>
    <xf numFmtId="165" fontId="11" fillId="15" borderId="4" xfId="3" applyFont="1" applyFill="1" applyBorder="1" applyAlignment="1">
      <alignment horizontal="right"/>
    </xf>
    <xf numFmtId="10" fontId="11" fillId="15" borderId="4" xfId="2" applyNumberFormat="1" applyFont="1" applyFill="1" applyBorder="1" applyAlignment="1">
      <alignment horizontal="right"/>
    </xf>
    <xf numFmtId="9" fontId="11" fillId="15" borderId="4" xfId="2" applyFont="1" applyFill="1" applyBorder="1" applyAlignment="1">
      <alignment horizontal="right"/>
    </xf>
    <xf numFmtId="10" fontId="2" fillId="4" borderId="4" xfId="2" applyNumberFormat="1" applyFont="1" applyFill="1" applyBorder="1" applyAlignment="1">
      <alignment horizontal="right"/>
    </xf>
    <xf numFmtId="165" fontId="1" fillId="9" borderId="4" xfId="3" applyFont="1" applyFill="1" applyBorder="1" applyAlignment="1" applyProtection="1">
      <alignment horizontal="left" vertical="center"/>
    </xf>
    <xf numFmtId="0" fontId="1" fillId="9" borderId="4" xfId="0" applyFont="1" applyFill="1" applyBorder="1" applyAlignment="1" applyProtection="1">
      <alignment horizontal="center" vertical="center"/>
    </xf>
    <xf numFmtId="167" fontId="1" fillId="9" borderId="4" xfId="3" applyNumberFormat="1" applyFont="1" applyFill="1" applyBorder="1" applyProtection="1"/>
    <xf numFmtId="165" fontId="3" fillId="9" borderId="4" xfId="3" applyFont="1" applyFill="1" applyBorder="1" applyProtection="1"/>
    <xf numFmtId="10" fontId="1" fillId="9" borderId="4" xfId="2" applyNumberFormat="1" applyFont="1" applyFill="1" applyBorder="1" applyProtection="1"/>
    <xf numFmtId="165" fontId="7" fillId="9" borderId="4" xfId="3" applyFont="1" applyFill="1" applyBorder="1" applyAlignment="1" applyProtection="1">
      <alignment horizontal="right"/>
    </xf>
    <xf numFmtId="165" fontId="2" fillId="9" borderId="4" xfId="3" applyFont="1" applyFill="1" applyBorder="1" applyAlignment="1" applyProtection="1">
      <alignment horizontal="right"/>
    </xf>
    <xf numFmtId="166" fontId="2" fillId="9" borderId="4" xfId="3" applyNumberFormat="1" applyFont="1" applyFill="1" applyBorder="1" applyAlignment="1" applyProtection="1">
      <alignment horizontal="right"/>
    </xf>
    <xf numFmtId="166" fontId="3" fillId="3" borderId="4" xfId="3" applyNumberFormat="1" applyFont="1" applyFill="1" applyBorder="1" applyProtection="1">
      <protection locked="0"/>
    </xf>
    <xf numFmtId="0" fontId="2" fillId="9" borderId="4" xfId="0" applyFont="1" applyFill="1" applyBorder="1" applyAlignment="1">
      <alignment horizontal="center"/>
    </xf>
    <xf numFmtId="165" fontId="2" fillId="2" borderId="4" xfId="3" applyFont="1" applyFill="1" applyBorder="1" applyAlignment="1">
      <alignment horizontal="center"/>
    </xf>
    <xf numFmtId="0" fontId="2" fillId="9" borderId="5" xfId="0" applyFont="1" applyFill="1" applyBorder="1" applyAlignment="1" applyProtection="1">
      <alignment horizontal="center"/>
    </xf>
    <xf numFmtId="0" fontId="2" fillId="9" borderId="4" xfId="0" applyFont="1" applyFill="1" applyBorder="1" applyAlignment="1" applyProtection="1">
      <alignment horizontal="center"/>
    </xf>
    <xf numFmtId="0" fontId="12" fillId="10" borderId="4" xfId="0" applyFont="1" applyFill="1" applyBorder="1" applyAlignment="1" applyProtection="1">
      <alignment horizontal="center"/>
      <protection locked="0"/>
    </xf>
    <xf numFmtId="9" fontId="12" fillId="10" borderId="4" xfId="2" applyFont="1" applyFill="1" applyBorder="1" applyAlignment="1" applyProtection="1">
      <alignment horizontal="center"/>
      <protection locked="0"/>
    </xf>
    <xf numFmtId="0" fontId="1" fillId="17" borderId="5" xfId="0" applyFont="1" applyFill="1" applyBorder="1" applyAlignment="1">
      <alignment horizontal="left"/>
    </xf>
    <xf numFmtId="49" fontId="1" fillId="17" borderId="4" xfId="3" applyNumberFormat="1" applyFont="1" applyFill="1" applyBorder="1"/>
    <xf numFmtId="0" fontId="1" fillId="17" borderId="5" xfId="0" applyFont="1" applyFill="1" applyBorder="1" applyAlignment="1"/>
    <xf numFmtId="0" fontId="1" fillId="17" borderId="4" xfId="0" applyFont="1" applyFill="1" applyBorder="1"/>
    <xf numFmtId="0" fontId="2" fillId="17" borderId="4" xfId="0" applyFont="1" applyFill="1" applyBorder="1"/>
    <xf numFmtId="0" fontId="16" fillId="9" borderId="0" xfId="0" applyFont="1" applyFill="1" applyAlignment="1">
      <alignment horizontal="center"/>
    </xf>
    <xf numFmtId="0" fontId="1" fillId="0" borderId="0" xfId="0" applyFont="1" applyFill="1"/>
    <xf numFmtId="49" fontId="2" fillId="0" borderId="0" xfId="0" applyNumberFormat="1" applyFont="1" applyFill="1"/>
    <xf numFmtId="0" fontId="1" fillId="0" borderId="0" xfId="0" applyFont="1" applyFill="1" applyProtection="1">
      <protection locked="0"/>
    </xf>
    <xf numFmtId="10" fontId="1" fillId="0" borderId="0" xfId="2" applyNumberFormat="1" applyFont="1" applyFill="1" applyProtection="1">
      <protection locked="0"/>
    </xf>
    <xf numFmtId="10" fontId="1" fillId="0" borderId="0" xfId="0" applyNumberFormat="1" applyFont="1" applyFill="1" applyProtection="1">
      <protection locked="0"/>
    </xf>
    <xf numFmtId="0" fontId="1" fillId="0" borderId="0" xfId="0" applyFont="1" applyProtection="1">
      <protection locked="0"/>
    </xf>
    <xf numFmtId="165" fontId="1" fillId="0" borderId="0" xfId="3" applyFont="1" applyFill="1" applyProtection="1">
      <protection locked="0"/>
    </xf>
    <xf numFmtId="0" fontId="1" fillId="0" borderId="0" xfId="0" applyFont="1" applyFill="1" applyProtection="1"/>
    <xf numFmtId="2" fontId="1" fillId="0" borderId="0" xfId="0" applyNumberFormat="1" applyFont="1" applyFill="1" applyProtection="1">
      <protection locked="0"/>
    </xf>
    <xf numFmtId="10" fontId="1" fillId="0" borderId="0" xfId="0" applyNumberFormat="1" applyFont="1" applyFill="1" applyBorder="1" applyProtection="1">
      <protection locked="0"/>
    </xf>
    <xf numFmtId="165" fontId="1" fillId="0" borderId="0" xfId="3" applyFont="1" applyProtection="1">
      <protection locked="0"/>
    </xf>
    <xf numFmtId="165" fontId="2" fillId="0" borderId="0" xfId="3" applyFont="1" applyFill="1" applyBorder="1" applyAlignment="1" applyProtection="1">
      <alignment horizontal="left" vertical="center" wrapText="1"/>
      <protection locked="0"/>
    </xf>
    <xf numFmtId="168" fontId="2" fillId="0" borderId="0" xfId="2" applyNumberFormat="1" applyFont="1" applyFill="1" applyBorder="1" applyAlignment="1" applyProtection="1">
      <alignment horizontal="left" vertical="center" wrapText="1"/>
      <protection locked="0"/>
    </xf>
    <xf numFmtId="166" fontId="1" fillId="0" borderId="0" xfId="3" applyNumberFormat="1" applyFont="1" applyFill="1" applyBorder="1" applyProtection="1">
      <protection locked="0"/>
    </xf>
    <xf numFmtId="165" fontId="1" fillId="0" borderId="0" xfId="0" applyNumberFormat="1" applyFont="1" applyFill="1" applyProtection="1">
      <protection locked="0"/>
    </xf>
    <xf numFmtId="0" fontId="19" fillId="18" borderId="4" xfId="0" applyFont="1" applyFill="1" applyBorder="1" applyAlignment="1">
      <alignment horizontal="center" wrapText="1"/>
    </xf>
    <xf numFmtId="0" fontId="19" fillId="18" borderId="4" xfId="0" applyFont="1" applyFill="1" applyBorder="1" applyAlignment="1">
      <alignment horizontal="center" vertical="center" wrapText="1"/>
    </xf>
    <xf numFmtId="0" fontId="18" fillId="18" borderId="4" xfId="0" applyFont="1" applyFill="1" applyBorder="1" applyAlignment="1">
      <alignment horizontal="center" wrapText="1"/>
    </xf>
    <xf numFmtId="0" fontId="19" fillId="18" borderId="4" xfId="0" applyFont="1" applyFill="1" applyBorder="1" applyAlignment="1">
      <alignment wrapText="1"/>
    </xf>
    <xf numFmtId="9" fontId="20" fillId="18" borderId="4" xfId="0" applyNumberFormat="1" applyFont="1" applyFill="1" applyBorder="1" applyAlignment="1">
      <alignment horizontal="center"/>
    </xf>
    <xf numFmtId="0" fontId="20" fillId="18" borderId="4" xfId="0" applyFont="1" applyFill="1" applyBorder="1" applyAlignment="1">
      <alignment horizontal="center"/>
    </xf>
    <xf numFmtId="0" fontId="21" fillId="18" borderId="4" xfId="0" applyFont="1" applyFill="1" applyBorder="1" applyAlignment="1">
      <alignment horizontal="center"/>
    </xf>
    <xf numFmtId="10" fontId="2" fillId="9" borderId="4" xfId="2" applyNumberFormat="1" applyFont="1" applyFill="1" applyBorder="1" applyAlignment="1" applyProtection="1">
      <alignment horizontal="center"/>
    </xf>
    <xf numFmtId="172" fontId="2" fillId="9" borderId="4" xfId="2" applyNumberFormat="1" applyFont="1" applyFill="1" applyBorder="1" applyAlignment="1" applyProtection="1">
      <alignment horizontal="center"/>
    </xf>
    <xf numFmtId="0" fontId="17" fillId="6" borderId="4" xfId="0" applyFont="1" applyFill="1" applyBorder="1" applyAlignment="1">
      <alignment horizontal="center"/>
    </xf>
    <xf numFmtId="172" fontId="1" fillId="6" borderId="4" xfId="2" applyNumberFormat="1" applyFont="1" applyFill="1" applyBorder="1" applyAlignment="1">
      <alignment horizontal="center"/>
    </xf>
    <xf numFmtId="172" fontId="2" fillId="9" borderId="5" xfId="2" applyNumberFormat="1" applyFont="1" applyFill="1" applyBorder="1" applyAlignment="1" applyProtection="1">
      <alignment horizontal="center"/>
    </xf>
    <xf numFmtId="172" fontId="2" fillId="9" borderId="4" xfId="3" applyNumberFormat="1" applyFont="1" applyFill="1" applyBorder="1" applyAlignment="1" applyProtection="1">
      <alignment horizontal="center"/>
    </xf>
    <xf numFmtId="166" fontId="1" fillId="16" borderId="4" xfId="3" applyNumberFormat="1" applyFont="1" applyFill="1" applyBorder="1" applyAlignment="1" applyProtection="1">
      <alignment horizontal="left" vertical="center"/>
    </xf>
    <xf numFmtId="165" fontId="1" fillId="9" borderId="0" xfId="0" applyNumberFormat="1" applyFont="1" applyFill="1"/>
    <xf numFmtId="10" fontId="1" fillId="9" borderId="0" xfId="0" applyNumberFormat="1" applyFont="1" applyFill="1"/>
    <xf numFmtId="169" fontId="1" fillId="9" borderId="0" xfId="2" applyNumberFormat="1" applyFont="1" applyFill="1"/>
    <xf numFmtId="170" fontId="1" fillId="9" borderId="0" xfId="2" applyNumberFormat="1" applyFont="1" applyFill="1"/>
    <xf numFmtId="9" fontId="1" fillId="9" borderId="0" xfId="0" applyNumberFormat="1" applyFont="1" applyFill="1"/>
    <xf numFmtId="171" fontId="1" fillId="9" borderId="0" xfId="0" applyNumberFormat="1" applyFont="1" applyFill="1"/>
    <xf numFmtId="164" fontId="1" fillId="9" borderId="0" xfId="0" applyNumberFormat="1" applyFont="1" applyFill="1"/>
    <xf numFmtId="0" fontId="2" fillId="0" borderId="0" xfId="0" applyFont="1" applyFill="1" applyBorder="1" applyAlignment="1" applyProtection="1">
      <alignment horizontal="left"/>
      <protection locked="0"/>
    </xf>
    <xf numFmtId="0" fontId="2" fillId="4" borderId="22" xfId="0" applyFont="1" applyFill="1" applyBorder="1" applyAlignment="1"/>
    <xf numFmtId="0" fontId="2" fillId="4" borderId="23" xfId="0" applyFont="1" applyFill="1" applyBorder="1" applyAlignment="1"/>
    <xf numFmtId="0" fontId="2" fillId="4" borderId="16" xfId="0" applyFont="1" applyFill="1" applyBorder="1" applyAlignment="1"/>
    <xf numFmtId="0" fontId="2" fillId="4" borderId="4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49" fontId="2" fillId="9" borderId="8" xfId="3" applyNumberFormat="1" applyFont="1" applyFill="1" applyBorder="1" applyAlignment="1">
      <alignment horizontal="left" vertical="center" wrapText="1"/>
    </xf>
    <xf numFmtId="49" fontId="2" fillId="9" borderId="5" xfId="3" applyNumberFormat="1" applyFont="1" applyFill="1" applyBorder="1" applyAlignment="1">
      <alignment horizontal="left" vertical="center" wrapText="1"/>
    </xf>
    <xf numFmtId="0" fontId="2" fillId="9" borderId="6" xfId="3" applyNumberFormat="1" applyFont="1" applyFill="1" applyBorder="1" applyAlignment="1">
      <alignment horizontal="center" vertical="center" wrapText="1"/>
    </xf>
    <xf numFmtId="0" fontId="2" fillId="9" borderId="5" xfId="3" applyNumberFormat="1" applyFont="1" applyFill="1" applyBorder="1" applyAlignment="1">
      <alignment horizontal="center" vertical="center" wrapText="1"/>
    </xf>
    <xf numFmtId="49" fontId="2" fillId="9" borderId="4" xfId="3" applyNumberFormat="1" applyFont="1" applyFill="1" applyBorder="1" applyAlignment="1">
      <alignment horizontal="left" vertical="center" wrapText="1"/>
    </xf>
    <xf numFmtId="0" fontId="2" fillId="9" borderId="8" xfId="0" applyFont="1" applyFill="1" applyBorder="1" applyAlignment="1">
      <alignment horizontal="left"/>
    </xf>
    <xf numFmtId="0" fontId="2" fillId="9" borderId="5" xfId="0" applyFont="1" applyFill="1" applyBorder="1" applyAlignment="1">
      <alignment horizontal="left"/>
    </xf>
    <xf numFmtId="10" fontId="2" fillId="4" borderId="4" xfId="2" applyNumberFormat="1" applyFont="1" applyFill="1" applyBorder="1" applyAlignment="1" applyProtection="1">
      <alignment horizontal="center"/>
    </xf>
    <xf numFmtId="0" fontId="14" fillId="14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6" xfId="3" applyFont="1" applyFill="1" applyBorder="1" applyAlignment="1">
      <alignment horizontal="center"/>
    </xf>
    <xf numFmtId="165" fontId="2" fillId="2" borderId="8" xfId="3" applyFont="1" applyFill="1" applyBorder="1" applyAlignment="1">
      <alignment horizontal="center"/>
    </xf>
    <xf numFmtId="165" fontId="2" fillId="2" borderId="4" xfId="3" applyFont="1" applyFill="1" applyBorder="1" applyAlignment="1">
      <alignment horizontal="center"/>
    </xf>
    <xf numFmtId="0" fontId="2" fillId="17" borderId="8" xfId="0" applyFont="1" applyFill="1" applyBorder="1" applyAlignment="1">
      <alignment horizontal="center"/>
    </xf>
    <xf numFmtId="0" fontId="2" fillId="17" borderId="5" xfId="0" applyFont="1" applyFill="1" applyBorder="1" applyAlignment="1">
      <alignment horizontal="center"/>
    </xf>
    <xf numFmtId="0" fontId="13" fillId="15" borderId="8" xfId="0" applyFont="1" applyFill="1" applyBorder="1" applyAlignment="1">
      <alignment horizontal="center" vertical="center"/>
    </xf>
    <xf numFmtId="0" fontId="13" fillId="15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15" fillId="9" borderId="0" xfId="0" applyFont="1" applyFill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 wrapText="1"/>
    </xf>
    <xf numFmtId="0" fontId="2" fillId="9" borderId="21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 wrapText="1"/>
    </xf>
    <xf numFmtId="0" fontId="17" fillId="4" borderId="6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right"/>
    </xf>
    <xf numFmtId="0" fontId="2" fillId="6" borderId="8" xfId="0" applyFont="1" applyFill="1" applyBorder="1" applyAlignment="1">
      <alignment horizontal="right"/>
    </xf>
    <xf numFmtId="0" fontId="2" fillId="6" borderId="5" xfId="0" applyFont="1" applyFill="1" applyBorder="1" applyAlignment="1">
      <alignment horizontal="right"/>
    </xf>
    <xf numFmtId="0" fontId="9" fillId="11" borderId="17" xfId="1" applyFont="1" applyFill="1" applyBorder="1" applyAlignment="1">
      <alignment horizontal="center" vertical="center"/>
    </xf>
    <xf numFmtId="0" fontId="9" fillId="11" borderId="18" xfId="1" applyFont="1" applyFill="1" applyBorder="1" applyAlignment="1">
      <alignment horizontal="center" vertical="center"/>
    </xf>
    <xf numFmtId="0" fontId="9" fillId="11" borderId="19" xfId="1" applyFont="1" applyFill="1" applyBorder="1" applyAlignment="1">
      <alignment horizontal="center" vertical="center"/>
    </xf>
    <xf numFmtId="0" fontId="8" fillId="11" borderId="9" xfId="1" applyFont="1" applyFill="1" applyBorder="1" applyAlignment="1">
      <alignment horizontal="center"/>
    </xf>
    <xf numFmtId="0" fontId="8" fillId="11" borderId="10" xfId="1" applyFont="1" applyFill="1" applyBorder="1" applyAlignment="1">
      <alignment horizontal="center"/>
    </xf>
    <xf numFmtId="0" fontId="8" fillId="11" borderId="11" xfId="1" applyFont="1" applyFill="1" applyBorder="1" applyAlignment="1">
      <alignment horizontal="center"/>
    </xf>
    <xf numFmtId="0" fontId="2" fillId="11" borderId="14" xfId="0" applyFont="1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vertical="center"/>
    </xf>
    <xf numFmtId="165" fontId="2" fillId="6" borderId="4" xfId="3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/>
    </xf>
    <xf numFmtId="0" fontId="2" fillId="12" borderId="8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18" fillId="18" borderId="16" xfId="0" applyFont="1" applyFill="1" applyBorder="1" applyAlignment="1">
      <alignment horizontal="center" vertical="center" wrapText="1"/>
    </xf>
    <xf numFmtId="0" fontId="18" fillId="18" borderId="20" xfId="0" applyFont="1" applyFill="1" applyBorder="1" applyAlignment="1">
      <alignment horizontal="center" vertical="center" wrapText="1"/>
    </xf>
    <xf numFmtId="0" fontId="18" fillId="18" borderId="2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</cellXfs>
  <cellStyles count="4">
    <cellStyle name="Célula de Verificação" xfId="1" builtinId="23"/>
    <cellStyle name="Normal" xfId="0" builtinId="0"/>
    <cellStyle name="Porcentagem" xfId="2" builtinId="5"/>
    <cellStyle name="Vírgula" xfId="3" builtinId="3"/>
  </cellStyles>
  <dxfs count="0"/>
  <tableStyles count="0" defaultTableStyle="TableStyleMedium9" defaultPivotStyle="PivotStyleLight16"/>
  <colors>
    <mruColors>
      <color rgb="FFFFFF99"/>
      <color rgb="FFCCFFFF"/>
      <color rgb="FFCCFFCC"/>
      <color rgb="FF99CCFF"/>
      <color rgb="FF993300"/>
      <color rgb="FFA9DA74"/>
      <color rgb="FF33CC33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microsoft.com/office/2017/10/relationships/person" Target="persons/perso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%2028%20INFORMA&#199;&#213;ES%20COMPLEMENTA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%2035%20PRE&#199;OS%20E%20MARGEM%20DE%20CONTRIBUI&#199;&#195;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%2014%20CONTROLE%20VENDA%20E%20MIX%20VENDA-%20ED%20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Roberto/LIVRO%20GEST&#195;O%20DA%20GASTRONOMIA/Amplia&#231;&#245;es%20e%20corre&#231;&#245;es%20das%20edi&#231;&#245;es/6&#170;%20EDI&#199;&#195;O/TABELAS%20DA%206&#170;%20EDI&#199;&#195;O%20-%20antigas/18%20INFORMA&#199;&#213;ES%20COMPLEMENTAR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%2027%20CUSTOS%20E%20DESPESAS%20FIX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</sheetNames>
    <sheetDataSet>
      <sheetData sheetId="0">
        <row r="5">
          <cell r="C5"/>
          <cell r="D5"/>
          <cell r="E5"/>
          <cell r="F5"/>
          <cell r="G5"/>
        </row>
        <row r="6">
          <cell r="C6"/>
        </row>
        <row r="7">
          <cell r="C7"/>
          <cell r="G7"/>
        </row>
        <row r="8">
          <cell r="C8"/>
          <cell r="G8"/>
        </row>
        <row r="9">
          <cell r="C9"/>
          <cell r="G9"/>
        </row>
        <row r="10">
          <cell r="G10"/>
        </row>
        <row r="11">
          <cell r="C11"/>
        </row>
        <row r="12">
          <cell r="C12"/>
        </row>
        <row r="13">
          <cell r="C13"/>
        </row>
        <row r="14">
          <cell r="C14"/>
        </row>
        <row r="15">
          <cell r="C15"/>
        </row>
        <row r="16">
          <cell r="C16"/>
        </row>
        <row r="17">
          <cell r="C17"/>
        </row>
        <row r="18">
          <cell r="C18"/>
        </row>
        <row r="19">
          <cell r="C19"/>
        </row>
        <row r="20">
          <cell r="C20"/>
        </row>
        <row r="21">
          <cell r="C21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ÊS"/>
    </sheetNames>
    <sheetDataSet>
      <sheetData sheetId="0">
        <row r="5">
          <cell r="B5">
            <v>0</v>
          </cell>
          <cell r="C5" t="str">
            <v>FT1</v>
          </cell>
          <cell r="E5"/>
          <cell r="F5"/>
        </row>
        <row r="6">
          <cell r="B6"/>
          <cell r="C6" t="str">
            <v>FT2</v>
          </cell>
          <cell r="E6"/>
          <cell r="F6"/>
        </row>
        <row r="7">
          <cell r="B7"/>
          <cell r="C7" t="str">
            <v>FT3</v>
          </cell>
          <cell r="E7"/>
          <cell r="F7"/>
        </row>
        <row r="8">
          <cell r="B8"/>
          <cell r="C8" t="str">
            <v>FT4</v>
          </cell>
          <cell r="E8"/>
          <cell r="F8"/>
        </row>
        <row r="9">
          <cell r="B9"/>
          <cell r="C9" t="str">
            <v>FT5</v>
          </cell>
          <cell r="E9"/>
          <cell r="F9"/>
        </row>
        <row r="10">
          <cell r="B10"/>
          <cell r="C10" t="str">
            <v>FT6</v>
          </cell>
          <cell r="E10"/>
          <cell r="F10"/>
        </row>
        <row r="11">
          <cell r="B11"/>
          <cell r="C11" t="str">
            <v>FT7</v>
          </cell>
          <cell r="E11"/>
          <cell r="F11"/>
        </row>
        <row r="12">
          <cell r="B12"/>
          <cell r="C12" t="str">
            <v>FT8</v>
          </cell>
          <cell r="E12"/>
          <cell r="F12"/>
        </row>
        <row r="13">
          <cell r="B13"/>
          <cell r="C13" t="str">
            <v>FT9</v>
          </cell>
          <cell r="E13"/>
          <cell r="F13"/>
        </row>
        <row r="14">
          <cell r="B14"/>
          <cell r="C14" t="str">
            <v>FT10</v>
          </cell>
          <cell r="E14"/>
          <cell r="F14"/>
        </row>
        <row r="15">
          <cell r="B15"/>
          <cell r="C15" t="str">
            <v>FT11</v>
          </cell>
          <cell r="E15"/>
          <cell r="F15"/>
        </row>
        <row r="16">
          <cell r="B16"/>
          <cell r="C16" t="str">
            <v>FT12</v>
          </cell>
          <cell r="E16"/>
          <cell r="F16"/>
        </row>
        <row r="17">
          <cell r="B17"/>
          <cell r="C17" t="str">
            <v>FT13</v>
          </cell>
          <cell r="E17"/>
          <cell r="F17"/>
        </row>
        <row r="18">
          <cell r="B18"/>
          <cell r="C18" t="str">
            <v>FT14</v>
          </cell>
          <cell r="E18"/>
          <cell r="F18"/>
        </row>
        <row r="19">
          <cell r="B19"/>
          <cell r="C19" t="str">
            <v>FT15</v>
          </cell>
          <cell r="E19"/>
          <cell r="F19"/>
        </row>
        <row r="20">
          <cell r="B20"/>
          <cell r="C20" t="str">
            <v>FT16</v>
          </cell>
          <cell r="E20"/>
          <cell r="F20"/>
        </row>
        <row r="21">
          <cell r="B21"/>
          <cell r="C21" t="str">
            <v>FT17</v>
          </cell>
          <cell r="E21"/>
          <cell r="F21"/>
        </row>
        <row r="22">
          <cell r="B22"/>
          <cell r="C22" t="str">
            <v>FT18</v>
          </cell>
          <cell r="E22"/>
          <cell r="F22"/>
        </row>
        <row r="23">
          <cell r="B23"/>
          <cell r="C23" t="str">
            <v>FT19</v>
          </cell>
          <cell r="E23"/>
          <cell r="F23"/>
        </row>
        <row r="24">
          <cell r="B24"/>
          <cell r="C24" t="str">
            <v>FT20</v>
          </cell>
          <cell r="E24"/>
          <cell r="F24"/>
        </row>
        <row r="25">
          <cell r="B25"/>
          <cell r="C25" t="str">
            <v>FT21</v>
          </cell>
          <cell r="E25"/>
          <cell r="F25"/>
        </row>
        <row r="26">
          <cell r="B26"/>
          <cell r="C26" t="str">
            <v>FT22</v>
          </cell>
          <cell r="E26"/>
          <cell r="F26"/>
        </row>
        <row r="27">
          <cell r="B27"/>
          <cell r="C27" t="str">
            <v>FT23</v>
          </cell>
          <cell r="E27"/>
          <cell r="F27"/>
        </row>
        <row r="28">
          <cell r="B28"/>
          <cell r="C28" t="str">
            <v>FT24</v>
          </cell>
          <cell r="E28"/>
          <cell r="F28"/>
        </row>
        <row r="29">
          <cell r="B29"/>
          <cell r="C29" t="str">
            <v>FT25</v>
          </cell>
          <cell r="E29"/>
          <cell r="F29"/>
        </row>
        <row r="30">
          <cell r="B30"/>
          <cell r="C30" t="str">
            <v>FT26</v>
          </cell>
          <cell r="E30"/>
          <cell r="F30"/>
        </row>
        <row r="31">
          <cell r="B31"/>
          <cell r="C31" t="str">
            <v>FT27</v>
          </cell>
          <cell r="E31"/>
          <cell r="F31"/>
        </row>
        <row r="32">
          <cell r="B32"/>
          <cell r="C32" t="str">
            <v>FT28</v>
          </cell>
          <cell r="E32"/>
          <cell r="F32"/>
        </row>
        <row r="33">
          <cell r="B33"/>
          <cell r="C33" t="str">
            <v>FT29</v>
          </cell>
          <cell r="E33"/>
          <cell r="F33"/>
        </row>
        <row r="34">
          <cell r="B34"/>
          <cell r="C34" t="str">
            <v>FT30</v>
          </cell>
          <cell r="E34"/>
          <cell r="F34"/>
        </row>
        <row r="35">
          <cell r="B35"/>
          <cell r="C35" t="str">
            <v>FT31</v>
          </cell>
          <cell r="E35"/>
          <cell r="F35"/>
        </row>
        <row r="36">
          <cell r="B36"/>
          <cell r="C36" t="str">
            <v>FT32</v>
          </cell>
          <cell r="E36"/>
          <cell r="F36"/>
        </row>
        <row r="37">
          <cell r="B37"/>
          <cell r="C37" t="str">
            <v>FT33</v>
          </cell>
          <cell r="E37"/>
          <cell r="F37"/>
        </row>
        <row r="38">
          <cell r="B38"/>
          <cell r="C38" t="str">
            <v>FT34</v>
          </cell>
          <cell r="E38"/>
          <cell r="F38"/>
        </row>
        <row r="39">
          <cell r="B39"/>
          <cell r="C39" t="str">
            <v>FT35</v>
          </cell>
          <cell r="E39"/>
          <cell r="F39"/>
        </row>
        <row r="40">
          <cell r="B40"/>
          <cell r="C40" t="str">
            <v>FT36</v>
          </cell>
          <cell r="E40"/>
          <cell r="F40"/>
        </row>
        <row r="41">
          <cell r="B41"/>
          <cell r="C41" t="str">
            <v>FT37</v>
          </cell>
          <cell r="E41"/>
          <cell r="F41"/>
        </row>
        <row r="42">
          <cell r="B42"/>
          <cell r="C42" t="str">
            <v>FT38</v>
          </cell>
          <cell r="E42"/>
          <cell r="F42"/>
        </row>
        <row r="43">
          <cell r="C43" t="str">
            <v>FT39</v>
          </cell>
          <cell r="E43"/>
          <cell r="F43"/>
        </row>
        <row r="44">
          <cell r="B44"/>
          <cell r="C44" t="str">
            <v>FT40</v>
          </cell>
          <cell r="E44"/>
          <cell r="F44"/>
        </row>
        <row r="45">
          <cell r="B45"/>
          <cell r="C45" t="str">
            <v>FT41</v>
          </cell>
          <cell r="E45"/>
          <cell r="F45"/>
        </row>
        <row r="46">
          <cell r="B46"/>
          <cell r="C46" t="str">
            <v>FT42</v>
          </cell>
          <cell r="E46"/>
          <cell r="F46"/>
        </row>
        <row r="47">
          <cell r="B47"/>
          <cell r="C47" t="str">
            <v>FT43</v>
          </cell>
          <cell r="E47"/>
          <cell r="F47"/>
        </row>
        <row r="48">
          <cell r="B48"/>
          <cell r="C48" t="str">
            <v>FT44</v>
          </cell>
          <cell r="E48"/>
          <cell r="F48"/>
        </row>
        <row r="49">
          <cell r="B49"/>
          <cell r="C49" t="str">
            <v>FT45</v>
          </cell>
          <cell r="E49"/>
          <cell r="F49"/>
        </row>
        <row r="50">
          <cell r="B50"/>
          <cell r="C50" t="str">
            <v>FT46</v>
          </cell>
          <cell r="E50"/>
          <cell r="F50"/>
        </row>
        <row r="51">
          <cell r="B51"/>
          <cell r="C51" t="str">
            <v>FT47</v>
          </cell>
          <cell r="E51"/>
          <cell r="F51"/>
        </row>
        <row r="52">
          <cell r="B52"/>
          <cell r="C52" t="str">
            <v>FT48</v>
          </cell>
          <cell r="E52"/>
          <cell r="F52"/>
        </row>
        <row r="53">
          <cell r="B53"/>
          <cell r="C53" t="str">
            <v>FT49</v>
          </cell>
          <cell r="E53"/>
          <cell r="F53"/>
        </row>
        <row r="54">
          <cell r="B54"/>
          <cell r="C54" t="str">
            <v>FT50</v>
          </cell>
          <cell r="E54"/>
          <cell r="F54"/>
        </row>
        <row r="55">
          <cell r="B55"/>
          <cell r="C55" t="str">
            <v>FT51</v>
          </cell>
          <cell r="E55"/>
          <cell r="F55"/>
        </row>
        <row r="56">
          <cell r="B56"/>
          <cell r="C56" t="str">
            <v>FT52</v>
          </cell>
          <cell r="E56"/>
          <cell r="F56"/>
        </row>
        <row r="57">
          <cell r="B57"/>
          <cell r="C57" t="str">
            <v>FT53</v>
          </cell>
          <cell r="E57"/>
          <cell r="F57"/>
        </row>
        <row r="58">
          <cell r="B58"/>
          <cell r="C58" t="str">
            <v>FT54</v>
          </cell>
          <cell r="E58"/>
          <cell r="F58"/>
        </row>
        <row r="59">
          <cell r="B59"/>
          <cell r="C59" t="str">
            <v>FT55</v>
          </cell>
          <cell r="E59"/>
          <cell r="F59"/>
        </row>
        <row r="60">
          <cell r="B60"/>
          <cell r="C60" t="str">
            <v>FT56</v>
          </cell>
          <cell r="E60"/>
          <cell r="F60"/>
        </row>
        <row r="61">
          <cell r="B61"/>
          <cell r="C61" t="str">
            <v>FT57</v>
          </cell>
          <cell r="E61"/>
          <cell r="F61"/>
        </row>
        <row r="62">
          <cell r="B62"/>
          <cell r="C62" t="str">
            <v>FT58</v>
          </cell>
          <cell r="E62"/>
          <cell r="F62"/>
        </row>
        <row r="63">
          <cell r="B63"/>
          <cell r="C63" t="str">
            <v>FT59</v>
          </cell>
          <cell r="E63"/>
          <cell r="F63"/>
        </row>
        <row r="64">
          <cell r="B64"/>
          <cell r="C64" t="str">
            <v>FT60</v>
          </cell>
          <cell r="E64"/>
          <cell r="F64"/>
        </row>
        <row r="65">
          <cell r="B65"/>
          <cell r="C65" t="str">
            <v>FT61</v>
          </cell>
          <cell r="E65"/>
          <cell r="F65"/>
        </row>
        <row r="66">
          <cell r="B66"/>
          <cell r="C66" t="str">
            <v>FT62</v>
          </cell>
          <cell r="E66"/>
          <cell r="F66"/>
        </row>
        <row r="67">
          <cell r="B67"/>
          <cell r="C67" t="str">
            <v>FT63</v>
          </cell>
          <cell r="E67"/>
          <cell r="F67"/>
        </row>
        <row r="68">
          <cell r="B68"/>
          <cell r="C68" t="str">
            <v>FT64</v>
          </cell>
          <cell r="E68"/>
          <cell r="F68"/>
        </row>
        <row r="69">
          <cell r="B69"/>
          <cell r="C69" t="str">
            <v>FT65</v>
          </cell>
          <cell r="E69"/>
          <cell r="F69"/>
        </row>
        <row r="70">
          <cell r="B70"/>
          <cell r="C70" t="str">
            <v>FT66</v>
          </cell>
          <cell r="E70"/>
          <cell r="F70"/>
        </row>
        <row r="71">
          <cell r="B71"/>
          <cell r="C71" t="str">
            <v>FT67</v>
          </cell>
          <cell r="E71"/>
          <cell r="F71"/>
        </row>
        <row r="72">
          <cell r="B72"/>
          <cell r="C72" t="str">
            <v>FT68</v>
          </cell>
          <cell r="E72"/>
          <cell r="F72"/>
        </row>
        <row r="73">
          <cell r="B73"/>
          <cell r="C73" t="str">
            <v>FT69</v>
          </cell>
          <cell r="E73"/>
          <cell r="F73"/>
        </row>
        <row r="74">
          <cell r="B74"/>
          <cell r="C74" t="str">
            <v>FT70</v>
          </cell>
          <cell r="E74"/>
          <cell r="F74"/>
        </row>
        <row r="75">
          <cell r="B75"/>
          <cell r="C75" t="str">
            <v>FT71</v>
          </cell>
          <cell r="E75"/>
          <cell r="F75"/>
        </row>
        <row r="76">
          <cell r="B76"/>
          <cell r="C76" t="str">
            <v>FT72</v>
          </cell>
          <cell r="E76"/>
          <cell r="F76"/>
        </row>
        <row r="77">
          <cell r="B77"/>
          <cell r="C77" t="str">
            <v>FT73</v>
          </cell>
          <cell r="E77"/>
          <cell r="F77"/>
        </row>
        <row r="78">
          <cell r="B78"/>
          <cell r="C78" t="str">
            <v>FT74</v>
          </cell>
          <cell r="E78"/>
          <cell r="F78"/>
        </row>
        <row r="79">
          <cell r="B79"/>
          <cell r="C79" t="str">
            <v>FT75</v>
          </cell>
          <cell r="E79"/>
          <cell r="F79"/>
        </row>
        <row r="80">
          <cell r="B80"/>
          <cell r="C80" t="str">
            <v>FT76</v>
          </cell>
          <cell r="E80"/>
          <cell r="F80"/>
        </row>
        <row r="81">
          <cell r="B81"/>
          <cell r="C81" t="str">
            <v>FT77</v>
          </cell>
          <cell r="E81"/>
          <cell r="F81"/>
        </row>
        <row r="82">
          <cell r="B82"/>
          <cell r="C82" t="str">
            <v>FT78</v>
          </cell>
          <cell r="E82"/>
          <cell r="F82"/>
        </row>
        <row r="83">
          <cell r="B83"/>
          <cell r="C83" t="str">
            <v>FT79</v>
          </cell>
          <cell r="E83"/>
          <cell r="F83"/>
        </row>
        <row r="84">
          <cell r="B84"/>
          <cell r="C84" t="str">
            <v>FT80</v>
          </cell>
          <cell r="E84"/>
          <cell r="F84"/>
        </row>
        <row r="85">
          <cell r="B85"/>
          <cell r="C85" t="str">
            <v>FT81</v>
          </cell>
          <cell r="E85"/>
          <cell r="F85"/>
        </row>
        <row r="86">
          <cell r="B86"/>
          <cell r="C86" t="str">
            <v>FT82</v>
          </cell>
          <cell r="E86"/>
          <cell r="F86"/>
        </row>
        <row r="87">
          <cell r="B87"/>
          <cell r="C87" t="str">
            <v>FT83</v>
          </cell>
          <cell r="E87"/>
          <cell r="F87"/>
        </row>
        <row r="88">
          <cell r="B88"/>
          <cell r="C88" t="str">
            <v>FT84</v>
          </cell>
          <cell r="E88"/>
          <cell r="F88"/>
        </row>
        <row r="89">
          <cell r="B89"/>
          <cell r="C89" t="str">
            <v>FT85</v>
          </cell>
          <cell r="E89"/>
          <cell r="F89"/>
        </row>
        <row r="90">
          <cell r="B90"/>
          <cell r="C90" t="str">
            <v>FT86</v>
          </cell>
          <cell r="E90"/>
          <cell r="F90"/>
        </row>
        <row r="91">
          <cell r="B91"/>
          <cell r="C91" t="str">
            <v>FT87</v>
          </cell>
          <cell r="E91"/>
          <cell r="F91"/>
        </row>
        <row r="92">
          <cell r="B92"/>
          <cell r="C92" t="str">
            <v>FT88</v>
          </cell>
          <cell r="E92"/>
          <cell r="F92"/>
        </row>
        <row r="93">
          <cell r="B93"/>
          <cell r="C93" t="str">
            <v>FT89</v>
          </cell>
          <cell r="E93"/>
          <cell r="F93"/>
        </row>
        <row r="94">
          <cell r="B94"/>
          <cell r="C94" t="str">
            <v>FT90</v>
          </cell>
          <cell r="E94"/>
          <cell r="F94"/>
        </row>
        <row r="95">
          <cell r="B95"/>
          <cell r="C95" t="str">
            <v>FT91</v>
          </cell>
          <cell r="E95"/>
          <cell r="F95"/>
        </row>
        <row r="96">
          <cell r="B96"/>
          <cell r="C96" t="str">
            <v>FT92</v>
          </cell>
          <cell r="E96"/>
          <cell r="F96"/>
        </row>
        <row r="97">
          <cell r="B97"/>
          <cell r="C97" t="str">
            <v>FT93</v>
          </cell>
          <cell r="E97"/>
          <cell r="F97"/>
        </row>
        <row r="98">
          <cell r="B98"/>
          <cell r="C98" t="str">
            <v>FT94</v>
          </cell>
          <cell r="E98"/>
          <cell r="F98"/>
        </row>
        <row r="99">
          <cell r="B99"/>
          <cell r="C99" t="str">
            <v>FT95</v>
          </cell>
          <cell r="E99"/>
          <cell r="F99"/>
        </row>
        <row r="100">
          <cell r="B100"/>
          <cell r="C100" t="str">
            <v>FT96</v>
          </cell>
          <cell r="E100"/>
          <cell r="F100"/>
        </row>
        <row r="101">
          <cell r="B101"/>
          <cell r="C101" t="str">
            <v>FT97</v>
          </cell>
          <cell r="E101"/>
          <cell r="F101"/>
        </row>
        <row r="102">
          <cell r="B102"/>
          <cell r="C102" t="str">
            <v>FT98</v>
          </cell>
          <cell r="E102"/>
          <cell r="F102"/>
        </row>
        <row r="103">
          <cell r="B103"/>
          <cell r="C103" t="str">
            <v>FT99</v>
          </cell>
          <cell r="E103"/>
          <cell r="F103"/>
        </row>
        <row r="104">
          <cell r="B104"/>
          <cell r="C104" t="str">
            <v>FT100</v>
          </cell>
          <cell r="E104"/>
          <cell r="F104"/>
        </row>
        <row r="105">
          <cell r="B105"/>
          <cell r="C105" t="str">
            <v>FT101</v>
          </cell>
          <cell r="E105"/>
          <cell r="F105"/>
        </row>
        <row r="106">
          <cell r="B106"/>
          <cell r="C106" t="str">
            <v>FT102</v>
          </cell>
          <cell r="E106"/>
          <cell r="F106"/>
        </row>
        <row r="107">
          <cell r="B107"/>
          <cell r="C107" t="str">
            <v>FT103</v>
          </cell>
          <cell r="E107"/>
          <cell r="F107"/>
        </row>
        <row r="108">
          <cell r="B108"/>
          <cell r="C108" t="str">
            <v>FT104</v>
          </cell>
          <cell r="E108"/>
          <cell r="F108"/>
        </row>
        <row r="109">
          <cell r="B109"/>
          <cell r="C109" t="str">
            <v>FT105</v>
          </cell>
          <cell r="E109"/>
          <cell r="F109"/>
        </row>
        <row r="110">
          <cell r="B110"/>
          <cell r="C110" t="str">
            <v>FT106</v>
          </cell>
          <cell r="E110"/>
          <cell r="F110"/>
        </row>
        <row r="111">
          <cell r="B111"/>
          <cell r="C111" t="str">
            <v>FT107</v>
          </cell>
          <cell r="E111"/>
          <cell r="F111"/>
        </row>
        <row r="112">
          <cell r="B112"/>
          <cell r="C112" t="str">
            <v>FT108</v>
          </cell>
          <cell r="E112"/>
          <cell r="F112"/>
        </row>
        <row r="113">
          <cell r="B113"/>
          <cell r="C113" t="str">
            <v>FT109</v>
          </cell>
          <cell r="E113"/>
          <cell r="F113"/>
        </row>
        <row r="114">
          <cell r="B114"/>
          <cell r="C114" t="str">
            <v>FT110</v>
          </cell>
          <cell r="E114"/>
          <cell r="F114"/>
        </row>
        <row r="115">
          <cell r="B115"/>
          <cell r="C115" t="str">
            <v>FT111</v>
          </cell>
          <cell r="E115"/>
          <cell r="F115"/>
        </row>
        <row r="116">
          <cell r="B116"/>
          <cell r="C116" t="str">
            <v>FT112</v>
          </cell>
          <cell r="E116"/>
          <cell r="F116"/>
        </row>
        <row r="117">
          <cell r="B117"/>
          <cell r="C117" t="str">
            <v>FT113</v>
          </cell>
          <cell r="E117"/>
          <cell r="F117"/>
        </row>
        <row r="118">
          <cell r="B118"/>
          <cell r="C118" t="str">
            <v>FT114</v>
          </cell>
          <cell r="E118"/>
          <cell r="F118"/>
        </row>
        <row r="119">
          <cell r="B119"/>
          <cell r="C119" t="str">
            <v>FT115</v>
          </cell>
          <cell r="E119"/>
          <cell r="F119"/>
        </row>
        <row r="120">
          <cell r="B120"/>
          <cell r="C120" t="str">
            <v>FT116</v>
          </cell>
          <cell r="E120"/>
          <cell r="F120"/>
        </row>
        <row r="121">
          <cell r="B121"/>
          <cell r="C121" t="str">
            <v>FT117</v>
          </cell>
          <cell r="E121"/>
          <cell r="F121"/>
        </row>
        <row r="122">
          <cell r="B122"/>
          <cell r="C122" t="str">
            <v>FT118</v>
          </cell>
          <cell r="E122"/>
          <cell r="F122"/>
        </row>
        <row r="123">
          <cell r="B123"/>
          <cell r="C123" t="str">
            <v>FT119</v>
          </cell>
          <cell r="E123"/>
          <cell r="F123"/>
        </row>
        <row r="124">
          <cell r="B124"/>
          <cell r="C124" t="str">
            <v>FT120</v>
          </cell>
          <cell r="E124"/>
          <cell r="F124"/>
        </row>
        <row r="125">
          <cell r="B125"/>
          <cell r="C125" t="str">
            <v>FT121</v>
          </cell>
          <cell r="E125"/>
          <cell r="F125"/>
        </row>
        <row r="126">
          <cell r="B126"/>
          <cell r="C126" t="str">
            <v>FT122</v>
          </cell>
          <cell r="E126"/>
          <cell r="F126"/>
        </row>
        <row r="127">
          <cell r="B127"/>
          <cell r="C127" t="str">
            <v>FT123</v>
          </cell>
          <cell r="E127"/>
          <cell r="F127"/>
        </row>
        <row r="128">
          <cell r="B128"/>
          <cell r="C128" t="str">
            <v>FT124</v>
          </cell>
          <cell r="E128"/>
          <cell r="F128"/>
        </row>
        <row r="129">
          <cell r="B129"/>
          <cell r="C129" t="str">
            <v>FT125</v>
          </cell>
          <cell r="E129"/>
          <cell r="F129"/>
        </row>
        <row r="130">
          <cell r="B130"/>
          <cell r="C130" t="str">
            <v>FT126</v>
          </cell>
          <cell r="E130"/>
          <cell r="F130"/>
        </row>
        <row r="131">
          <cell r="B131"/>
          <cell r="C131" t="str">
            <v>FT127</v>
          </cell>
          <cell r="E131"/>
          <cell r="F131"/>
        </row>
        <row r="132">
          <cell r="B132"/>
          <cell r="C132" t="str">
            <v>FT128</v>
          </cell>
          <cell r="E132"/>
          <cell r="F132"/>
        </row>
        <row r="133">
          <cell r="B133"/>
          <cell r="C133" t="str">
            <v>FT129</v>
          </cell>
          <cell r="E133"/>
          <cell r="F133"/>
        </row>
        <row r="134">
          <cell r="B134"/>
          <cell r="C134" t="str">
            <v>FT130</v>
          </cell>
          <cell r="E134"/>
          <cell r="F134"/>
        </row>
        <row r="135">
          <cell r="B135"/>
          <cell r="C135" t="str">
            <v>FT131</v>
          </cell>
          <cell r="E135"/>
          <cell r="F135"/>
        </row>
        <row r="136">
          <cell r="B136"/>
          <cell r="C136" t="str">
            <v>FT132</v>
          </cell>
          <cell r="E136"/>
          <cell r="F136"/>
        </row>
        <row r="137">
          <cell r="B137"/>
          <cell r="C137" t="str">
            <v>FT133</v>
          </cell>
          <cell r="E137"/>
          <cell r="F137"/>
        </row>
        <row r="138">
          <cell r="B138"/>
          <cell r="C138" t="str">
            <v>FT134</v>
          </cell>
          <cell r="E138"/>
          <cell r="F138"/>
        </row>
        <row r="139">
          <cell r="B139"/>
          <cell r="C139" t="str">
            <v>FT135</v>
          </cell>
          <cell r="E139"/>
          <cell r="F139"/>
        </row>
        <row r="140">
          <cell r="B140"/>
          <cell r="C140" t="str">
            <v>FT136</v>
          </cell>
          <cell r="E140"/>
          <cell r="F140"/>
        </row>
        <row r="141">
          <cell r="B141"/>
          <cell r="C141" t="str">
            <v>FT137</v>
          </cell>
          <cell r="E141"/>
          <cell r="F141"/>
        </row>
        <row r="142">
          <cell r="B142"/>
          <cell r="C142" t="str">
            <v>FT138</v>
          </cell>
          <cell r="E142"/>
          <cell r="F142"/>
        </row>
        <row r="143">
          <cell r="B143"/>
          <cell r="C143" t="str">
            <v>FT139</v>
          </cell>
          <cell r="E143"/>
          <cell r="F143"/>
        </row>
        <row r="144">
          <cell r="B144"/>
          <cell r="C144" t="str">
            <v>FT140</v>
          </cell>
          <cell r="E144"/>
          <cell r="F144"/>
        </row>
        <row r="145">
          <cell r="B145"/>
          <cell r="C145" t="str">
            <v>FT141</v>
          </cell>
          <cell r="E145"/>
          <cell r="F145"/>
        </row>
        <row r="146">
          <cell r="B146"/>
          <cell r="C146" t="str">
            <v>FT142</v>
          </cell>
          <cell r="E146"/>
          <cell r="F146"/>
        </row>
        <row r="147">
          <cell r="B147"/>
          <cell r="C147" t="str">
            <v>FT143</v>
          </cell>
          <cell r="E147"/>
          <cell r="F147"/>
        </row>
        <row r="148">
          <cell r="B148"/>
          <cell r="C148" t="str">
            <v>FT144</v>
          </cell>
          <cell r="E148"/>
          <cell r="F148"/>
        </row>
        <row r="149">
          <cell r="B149"/>
          <cell r="C149" t="str">
            <v>FT145</v>
          </cell>
          <cell r="E149"/>
          <cell r="F149"/>
        </row>
        <row r="150">
          <cell r="B150"/>
          <cell r="C150" t="str">
            <v>FT146</v>
          </cell>
          <cell r="E150"/>
          <cell r="F150"/>
        </row>
        <row r="151">
          <cell r="B151"/>
          <cell r="C151" t="str">
            <v>FT147</v>
          </cell>
          <cell r="E151"/>
          <cell r="F151"/>
        </row>
        <row r="152">
          <cell r="B152"/>
          <cell r="C152" t="str">
            <v>FT148</v>
          </cell>
          <cell r="E152"/>
          <cell r="F152"/>
        </row>
        <row r="153">
          <cell r="B153"/>
          <cell r="C153" t="str">
            <v>FT149</v>
          </cell>
          <cell r="E153"/>
          <cell r="F153"/>
        </row>
        <row r="154">
          <cell r="B154"/>
          <cell r="C154" t="str">
            <v>FT150</v>
          </cell>
          <cell r="E154"/>
          <cell r="F154"/>
        </row>
        <row r="155">
          <cell r="B155"/>
          <cell r="C155" t="str">
            <v>FT151</v>
          </cell>
          <cell r="E155"/>
          <cell r="F155"/>
        </row>
        <row r="156">
          <cell r="B156"/>
          <cell r="C156" t="str">
            <v>FT152</v>
          </cell>
          <cell r="E156"/>
          <cell r="F156"/>
        </row>
        <row r="157">
          <cell r="B157"/>
          <cell r="C157" t="str">
            <v>FT153</v>
          </cell>
          <cell r="E157"/>
          <cell r="F157"/>
        </row>
        <row r="158">
          <cell r="B158"/>
          <cell r="C158" t="str">
            <v>FT154</v>
          </cell>
          <cell r="E158"/>
          <cell r="F158"/>
        </row>
        <row r="159">
          <cell r="B159"/>
          <cell r="C159" t="str">
            <v>FT155</v>
          </cell>
          <cell r="E159"/>
          <cell r="F159"/>
        </row>
        <row r="160">
          <cell r="B160"/>
          <cell r="C160" t="str">
            <v>FT156</v>
          </cell>
          <cell r="E160"/>
          <cell r="F160"/>
        </row>
        <row r="161">
          <cell r="B161"/>
          <cell r="C161" t="str">
            <v>FT157</v>
          </cell>
          <cell r="E161"/>
          <cell r="F161"/>
        </row>
        <row r="162">
          <cell r="B162"/>
          <cell r="C162" t="str">
            <v>FT158</v>
          </cell>
          <cell r="E162"/>
          <cell r="F162"/>
        </row>
        <row r="163">
          <cell r="B163"/>
          <cell r="C163" t="str">
            <v>FT159</v>
          </cell>
          <cell r="E163"/>
          <cell r="F163"/>
        </row>
        <row r="164">
          <cell r="B164"/>
          <cell r="C164" t="str">
            <v>FT160</v>
          </cell>
          <cell r="E164"/>
          <cell r="F164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</sheetNames>
    <sheetDataSet>
      <sheetData sheetId="0">
        <row r="4">
          <cell r="AO4">
            <v>0</v>
          </cell>
        </row>
        <row r="6">
          <cell r="AO6">
            <v>0</v>
          </cell>
        </row>
        <row r="14">
          <cell r="AO14" t="str">
            <v>-</v>
          </cell>
        </row>
        <row r="15">
          <cell r="AO15" t="str">
            <v>-</v>
          </cell>
        </row>
        <row r="16">
          <cell r="AO16" t="str">
            <v>-</v>
          </cell>
        </row>
        <row r="17">
          <cell r="AO17" t="str">
            <v>-</v>
          </cell>
        </row>
        <row r="18">
          <cell r="AO18" t="str">
            <v>-</v>
          </cell>
        </row>
        <row r="19">
          <cell r="AO19" t="str">
            <v>-</v>
          </cell>
        </row>
        <row r="20">
          <cell r="AO20" t="str">
            <v>-</v>
          </cell>
        </row>
        <row r="21">
          <cell r="AO21" t="str">
            <v>-</v>
          </cell>
        </row>
        <row r="22">
          <cell r="AO22" t="str">
            <v>-</v>
          </cell>
        </row>
        <row r="23">
          <cell r="AO23" t="str">
            <v>-</v>
          </cell>
        </row>
        <row r="24">
          <cell r="AO24" t="str">
            <v>-</v>
          </cell>
        </row>
        <row r="25">
          <cell r="AO25" t="str">
            <v>-</v>
          </cell>
        </row>
        <row r="26">
          <cell r="AO26" t="str">
            <v>-</v>
          </cell>
        </row>
        <row r="27">
          <cell r="AO27" t="str">
            <v>-</v>
          </cell>
        </row>
        <row r="28">
          <cell r="AO28" t="str">
            <v>-</v>
          </cell>
        </row>
        <row r="29">
          <cell r="AO29" t="str">
            <v>-</v>
          </cell>
        </row>
        <row r="30">
          <cell r="AO30" t="str">
            <v>-</v>
          </cell>
        </row>
        <row r="31">
          <cell r="AO31" t="str">
            <v>-</v>
          </cell>
        </row>
        <row r="32">
          <cell r="AO32" t="str">
            <v>-</v>
          </cell>
        </row>
        <row r="33">
          <cell r="AO33" t="str">
            <v>-</v>
          </cell>
        </row>
        <row r="34">
          <cell r="AO34" t="str">
            <v>-</v>
          </cell>
        </row>
        <row r="35">
          <cell r="AO35" t="str">
            <v>-</v>
          </cell>
        </row>
        <row r="36">
          <cell r="AO36" t="str">
            <v>-</v>
          </cell>
        </row>
        <row r="37">
          <cell r="AO37" t="str">
            <v>-</v>
          </cell>
        </row>
        <row r="38">
          <cell r="AO38" t="str">
            <v>-</v>
          </cell>
        </row>
        <row r="39">
          <cell r="AO39" t="str">
            <v>-</v>
          </cell>
        </row>
        <row r="40">
          <cell r="AO40" t="str">
            <v>-</v>
          </cell>
        </row>
        <row r="41">
          <cell r="AO41" t="str">
            <v>-</v>
          </cell>
        </row>
        <row r="42">
          <cell r="AO42" t="str">
            <v>-</v>
          </cell>
        </row>
        <row r="43">
          <cell r="AO43" t="str">
            <v>-</v>
          </cell>
        </row>
        <row r="44">
          <cell r="AO44" t="str">
            <v>-</v>
          </cell>
        </row>
        <row r="45">
          <cell r="AO45" t="str">
            <v>-</v>
          </cell>
        </row>
        <row r="46">
          <cell r="AO46" t="str">
            <v>-</v>
          </cell>
        </row>
        <row r="47">
          <cell r="AO47" t="str">
            <v>-</v>
          </cell>
        </row>
        <row r="48">
          <cell r="AO48" t="str">
            <v>-</v>
          </cell>
        </row>
        <row r="49">
          <cell r="AO49" t="str">
            <v>-</v>
          </cell>
        </row>
        <row r="50">
          <cell r="AO50" t="str">
            <v>-</v>
          </cell>
        </row>
        <row r="51">
          <cell r="AO51" t="str">
            <v>-</v>
          </cell>
        </row>
        <row r="52">
          <cell r="AO52" t="str">
            <v>-</v>
          </cell>
        </row>
        <row r="53">
          <cell r="AO53" t="str">
            <v>-</v>
          </cell>
        </row>
        <row r="54">
          <cell r="AO54" t="str">
            <v>-</v>
          </cell>
        </row>
        <row r="55">
          <cell r="AO55" t="str">
            <v>-</v>
          </cell>
        </row>
        <row r="56">
          <cell r="AO56" t="str">
            <v>-</v>
          </cell>
        </row>
        <row r="57">
          <cell r="AO57" t="str">
            <v>-</v>
          </cell>
        </row>
        <row r="58">
          <cell r="AO58" t="str">
            <v>-</v>
          </cell>
        </row>
        <row r="59">
          <cell r="AO59" t="str">
            <v>-</v>
          </cell>
        </row>
        <row r="60">
          <cell r="AO60" t="str">
            <v>-</v>
          </cell>
        </row>
        <row r="61">
          <cell r="AO61" t="str">
            <v>-</v>
          </cell>
        </row>
        <row r="62">
          <cell r="AO62" t="str">
            <v>-</v>
          </cell>
        </row>
        <row r="63">
          <cell r="AO63" t="str">
            <v>-</v>
          </cell>
        </row>
        <row r="64">
          <cell r="AO64" t="str">
            <v>-</v>
          </cell>
        </row>
        <row r="65">
          <cell r="AO65" t="str">
            <v>-</v>
          </cell>
        </row>
        <row r="66">
          <cell r="AO66" t="str">
            <v>-</v>
          </cell>
        </row>
        <row r="67">
          <cell r="AO67" t="str">
            <v>-</v>
          </cell>
        </row>
        <row r="68">
          <cell r="AO68" t="str">
            <v>-</v>
          </cell>
        </row>
        <row r="69">
          <cell r="AO69" t="str">
            <v>-</v>
          </cell>
        </row>
        <row r="70">
          <cell r="AO70" t="str">
            <v>-</v>
          </cell>
        </row>
        <row r="71">
          <cell r="AO71" t="str">
            <v>-</v>
          </cell>
        </row>
        <row r="72">
          <cell r="AO72" t="str">
            <v>-</v>
          </cell>
        </row>
        <row r="73">
          <cell r="AO73" t="str">
            <v>-</v>
          </cell>
        </row>
        <row r="74">
          <cell r="AO74" t="str">
            <v>-</v>
          </cell>
        </row>
        <row r="75">
          <cell r="AO75" t="str">
            <v>-</v>
          </cell>
        </row>
        <row r="76">
          <cell r="AO76" t="str">
            <v>-</v>
          </cell>
        </row>
        <row r="77">
          <cell r="AO77" t="str">
            <v>-</v>
          </cell>
        </row>
        <row r="78">
          <cell r="AO78" t="str">
            <v>-</v>
          </cell>
        </row>
        <row r="79">
          <cell r="AO79" t="str">
            <v>-</v>
          </cell>
        </row>
        <row r="80">
          <cell r="AO80" t="str">
            <v>-</v>
          </cell>
        </row>
        <row r="81">
          <cell r="AO81" t="str">
            <v>-</v>
          </cell>
        </row>
        <row r="82">
          <cell r="AO82" t="str">
            <v>-</v>
          </cell>
        </row>
        <row r="83">
          <cell r="AO83" t="str">
            <v>-</v>
          </cell>
        </row>
        <row r="84">
          <cell r="AO84" t="str">
            <v>-</v>
          </cell>
        </row>
        <row r="85">
          <cell r="AO85" t="str">
            <v>-</v>
          </cell>
        </row>
        <row r="86">
          <cell r="AO86" t="str">
            <v>-</v>
          </cell>
        </row>
        <row r="87">
          <cell r="AO87" t="str">
            <v>-</v>
          </cell>
        </row>
        <row r="88">
          <cell r="AO88" t="str">
            <v>-</v>
          </cell>
        </row>
        <row r="89">
          <cell r="AO89" t="str">
            <v>-</v>
          </cell>
        </row>
        <row r="90">
          <cell r="AO90" t="str">
            <v>-</v>
          </cell>
        </row>
        <row r="91">
          <cell r="AO91" t="str">
            <v>-</v>
          </cell>
        </row>
        <row r="92">
          <cell r="AO92" t="str">
            <v>-</v>
          </cell>
        </row>
        <row r="93">
          <cell r="AO93" t="str">
            <v>-</v>
          </cell>
        </row>
        <row r="94">
          <cell r="AO94" t="str">
            <v>-</v>
          </cell>
        </row>
        <row r="95">
          <cell r="AO95" t="str">
            <v>-</v>
          </cell>
        </row>
        <row r="96">
          <cell r="AO96" t="str">
            <v>-</v>
          </cell>
        </row>
        <row r="97">
          <cell r="AO97" t="str">
            <v>-</v>
          </cell>
        </row>
        <row r="98">
          <cell r="AO98" t="str">
            <v>-</v>
          </cell>
        </row>
        <row r="99">
          <cell r="AO99" t="str">
            <v>-</v>
          </cell>
        </row>
        <row r="100">
          <cell r="AO100" t="str">
            <v>-</v>
          </cell>
        </row>
        <row r="101">
          <cell r="AO101" t="str">
            <v>-</v>
          </cell>
        </row>
        <row r="102">
          <cell r="AO102" t="str">
            <v>-</v>
          </cell>
        </row>
        <row r="103">
          <cell r="AO103" t="str">
            <v>-</v>
          </cell>
        </row>
        <row r="104">
          <cell r="AO104" t="str">
            <v>-</v>
          </cell>
        </row>
        <row r="105">
          <cell r="AO105" t="str">
            <v>-</v>
          </cell>
        </row>
        <row r="106">
          <cell r="AO106" t="str">
            <v>-</v>
          </cell>
        </row>
        <row r="107">
          <cell r="AO107" t="str">
            <v>-</v>
          </cell>
        </row>
        <row r="108">
          <cell r="AO108" t="str">
            <v>-</v>
          </cell>
        </row>
        <row r="109">
          <cell r="AO109" t="str">
            <v>-</v>
          </cell>
        </row>
        <row r="110">
          <cell r="AO110" t="str">
            <v>-</v>
          </cell>
        </row>
        <row r="111">
          <cell r="AO111" t="str">
            <v>-</v>
          </cell>
        </row>
        <row r="112">
          <cell r="AO112" t="str">
            <v>-</v>
          </cell>
        </row>
        <row r="113">
          <cell r="AO113" t="str">
            <v>-</v>
          </cell>
        </row>
        <row r="114">
          <cell r="AO114" t="str">
            <v>-</v>
          </cell>
        </row>
        <row r="115">
          <cell r="AO115" t="str">
            <v>-</v>
          </cell>
        </row>
        <row r="116">
          <cell r="AO116" t="str">
            <v>-</v>
          </cell>
        </row>
        <row r="117">
          <cell r="AO117" t="str">
            <v>-</v>
          </cell>
        </row>
        <row r="118">
          <cell r="AO118" t="str">
            <v>-</v>
          </cell>
        </row>
        <row r="119">
          <cell r="AO119" t="str">
            <v>-</v>
          </cell>
        </row>
        <row r="120">
          <cell r="AO120" t="str">
            <v>-</v>
          </cell>
        </row>
        <row r="121">
          <cell r="AO121" t="str">
            <v>-</v>
          </cell>
        </row>
        <row r="122">
          <cell r="AO122" t="str">
            <v>-</v>
          </cell>
        </row>
        <row r="123">
          <cell r="AO123" t="str">
            <v>-</v>
          </cell>
        </row>
        <row r="124">
          <cell r="AO124" t="str">
            <v>-</v>
          </cell>
        </row>
        <row r="125">
          <cell r="AO125" t="str">
            <v>-</v>
          </cell>
        </row>
        <row r="126">
          <cell r="AO126" t="str">
            <v>-</v>
          </cell>
        </row>
        <row r="127">
          <cell r="AO127" t="str">
            <v>-</v>
          </cell>
        </row>
        <row r="128">
          <cell r="AO128" t="str">
            <v>-</v>
          </cell>
        </row>
        <row r="129">
          <cell r="AO129" t="str">
            <v>-</v>
          </cell>
        </row>
        <row r="130">
          <cell r="AO130" t="str">
            <v>-</v>
          </cell>
        </row>
        <row r="131">
          <cell r="AO131" t="str">
            <v>-</v>
          </cell>
        </row>
        <row r="132">
          <cell r="AO132" t="str">
            <v>-</v>
          </cell>
        </row>
        <row r="133">
          <cell r="AO133" t="str">
            <v>-</v>
          </cell>
        </row>
        <row r="134">
          <cell r="AO134" t="str">
            <v>-</v>
          </cell>
        </row>
        <row r="135">
          <cell r="AO135" t="str">
            <v>-</v>
          </cell>
        </row>
        <row r="136">
          <cell r="AO136" t="str">
            <v>-</v>
          </cell>
        </row>
        <row r="137">
          <cell r="AO137" t="str">
            <v>-</v>
          </cell>
        </row>
        <row r="138">
          <cell r="AO138" t="str">
            <v>-</v>
          </cell>
        </row>
        <row r="139">
          <cell r="AO139" t="str">
            <v>-</v>
          </cell>
        </row>
        <row r="140">
          <cell r="AO140" t="str">
            <v>-</v>
          </cell>
        </row>
        <row r="141">
          <cell r="AO141" t="str">
            <v>-</v>
          </cell>
        </row>
        <row r="142">
          <cell r="AO142" t="str">
            <v>-</v>
          </cell>
        </row>
        <row r="143">
          <cell r="AO143" t="str">
            <v>-</v>
          </cell>
        </row>
        <row r="144">
          <cell r="AO144" t="str">
            <v>-</v>
          </cell>
        </row>
        <row r="145">
          <cell r="AO145" t="str">
            <v>-</v>
          </cell>
        </row>
        <row r="146">
          <cell r="AO146" t="str">
            <v>-</v>
          </cell>
        </row>
        <row r="147">
          <cell r="AO147" t="str">
            <v>-</v>
          </cell>
        </row>
        <row r="148">
          <cell r="AO148" t="str">
            <v>-</v>
          </cell>
        </row>
        <row r="149">
          <cell r="AO149" t="str">
            <v>-</v>
          </cell>
        </row>
        <row r="150">
          <cell r="AO150" t="str">
            <v>-</v>
          </cell>
        </row>
        <row r="151">
          <cell r="AO151" t="str">
            <v>-</v>
          </cell>
        </row>
        <row r="152">
          <cell r="AO152" t="str">
            <v>-</v>
          </cell>
        </row>
        <row r="153">
          <cell r="AO153" t="str">
            <v>-</v>
          </cell>
        </row>
        <row r="154">
          <cell r="AO154" t="str">
            <v>-</v>
          </cell>
        </row>
        <row r="155">
          <cell r="AO155" t="str">
            <v>-</v>
          </cell>
        </row>
        <row r="156">
          <cell r="AO156" t="str">
            <v>-</v>
          </cell>
        </row>
        <row r="157">
          <cell r="AO157" t="str">
            <v>-</v>
          </cell>
        </row>
        <row r="158">
          <cell r="AO158" t="str">
            <v>-</v>
          </cell>
        </row>
        <row r="159">
          <cell r="AO159" t="str">
            <v>-</v>
          </cell>
        </row>
        <row r="160">
          <cell r="AO160" t="str">
            <v>-</v>
          </cell>
        </row>
        <row r="161">
          <cell r="AO161" t="str">
            <v>-</v>
          </cell>
        </row>
        <row r="162">
          <cell r="AO162" t="str">
            <v>-</v>
          </cell>
        </row>
        <row r="163">
          <cell r="AO163" t="str">
            <v>-</v>
          </cell>
        </row>
        <row r="164">
          <cell r="AO164" t="str">
            <v>-</v>
          </cell>
        </row>
        <row r="165">
          <cell r="AO165" t="str">
            <v>-</v>
          </cell>
        </row>
        <row r="166">
          <cell r="AO166" t="str">
            <v>-</v>
          </cell>
        </row>
        <row r="167">
          <cell r="AO167" t="str">
            <v>-</v>
          </cell>
        </row>
        <row r="168">
          <cell r="AO168" t="str">
            <v>-</v>
          </cell>
        </row>
        <row r="169">
          <cell r="AO169" t="str">
            <v>-</v>
          </cell>
        </row>
        <row r="170">
          <cell r="AO170" t="str">
            <v>-</v>
          </cell>
        </row>
        <row r="171">
          <cell r="AO171" t="str">
            <v>-</v>
          </cell>
        </row>
        <row r="172">
          <cell r="AO172" t="str">
            <v>-</v>
          </cell>
        </row>
        <row r="173">
          <cell r="AO173" t="str">
            <v>-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</sheetNames>
    <sheetDataSet>
      <sheetData sheetId="0">
        <row r="6">
          <cell r="C6"/>
        </row>
        <row r="22">
          <cell r="C2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ÊS"/>
    </sheetNames>
    <sheetDataSet>
      <sheetData sheetId="0">
        <row r="4">
          <cell r="G4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OBERTO BRAGA" id="{024B0C00-1C85-4910-AACB-CEEF863A5E4C}" userId="aaba6b7d98e0bbc0" providerId="Windows Liv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" dT="2021-05-31T20:30:58.96" personId="{024B0C00-1C85-4910-AACB-CEEF863A5E4C}" id="{0CA135A4-7F81-4A57-BF19-253967C914AD}">
    <text>TIPO DE INCREMENTO:
1 - De acordo com o especificado em cada célula da coluna H referente a cada produto
2 - Uniforme para todos os produtos e igual ao valor da célula I2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B1:Y329"/>
  <sheetViews>
    <sheetView showGridLines="0" tabSelected="1" zoomScale="130" zoomScaleNormal="130" workbookViewId="0">
      <selection activeCell="AD13" sqref="AD13"/>
    </sheetView>
  </sheetViews>
  <sheetFormatPr defaultRowHeight="11.25" x14ac:dyDescent="0.2"/>
  <cols>
    <col min="1" max="1" width="0.7109375" style="1" customWidth="1"/>
    <col min="2" max="2" width="10.85546875" style="1" customWidth="1"/>
    <col min="3" max="3" width="4.7109375" style="1" customWidth="1"/>
    <col min="4" max="4" width="6.5703125" style="1" customWidth="1"/>
    <col min="5" max="5" width="9.28515625" style="37" customWidth="1"/>
    <col min="6" max="6" width="6.42578125" style="1" customWidth="1"/>
    <col min="7" max="7" width="7.5703125" style="12" customWidth="1"/>
    <col min="8" max="9" width="7.5703125" style="1" customWidth="1"/>
    <col min="10" max="10" width="11.140625" style="1" customWidth="1"/>
    <col min="11" max="11" width="10.140625" style="12" customWidth="1"/>
    <col min="12" max="12" width="7.42578125" style="1" customWidth="1"/>
    <col min="13" max="13" width="7" style="1" customWidth="1"/>
    <col min="14" max="14" width="7.7109375" style="1" customWidth="1"/>
    <col min="15" max="15" width="9.85546875" style="1" customWidth="1"/>
    <col min="16" max="16" width="2.7109375" style="77" customWidth="1"/>
    <col min="17" max="18" width="10.42578125" style="77" customWidth="1"/>
    <col min="19" max="19" width="9.5703125" style="77" customWidth="1" collapsed="1"/>
    <col min="20" max="20" width="9.5703125" style="77" customWidth="1"/>
    <col min="21" max="21" width="10.42578125" style="1" customWidth="1"/>
    <col min="22" max="25" width="11.140625" style="1" hidden="1" customWidth="1"/>
    <col min="26" max="26" width="9.5703125" style="1" customWidth="1"/>
    <col min="27" max="16384" width="9.140625" style="1"/>
  </cols>
  <sheetData>
    <row r="1" spans="2:25" ht="18" x14ac:dyDescent="0.25">
      <c r="B1" s="128" t="s">
        <v>63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77"/>
      <c r="U1" s="77"/>
      <c r="V1" s="77"/>
      <c r="W1" s="77"/>
      <c r="X1" s="77"/>
      <c r="Y1" s="77"/>
    </row>
    <row r="2" spans="2:25" ht="20.25" customHeight="1" x14ac:dyDescent="0.25">
      <c r="B2" s="78"/>
      <c r="C2" s="78"/>
      <c r="D2" s="77"/>
      <c r="E2" s="136" t="s">
        <v>68</v>
      </c>
      <c r="F2" s="136"/>
      <c r="G2" s="137"/>
      <c r="H2" s="69">
        <v>1</v>
      </c>
      <c r="I2" s="70"/>
      <c r="J2" s="83"/>
      <c r="K2" s="83"/>
      <c r="L2" s="79"/>
      <c r="M2" s="79"/>
      <c r="N2" s="79"/>
      <c r="O2" s="77"/>
      <c r="U2" s="77"/>
      <c r="V2" s="142" t="s">
        <v>12</v>
      </c>
      <c r="W2" s="142"/>
      <c r="X2" s="142"/>
      <c r="Y2" s="142"/>
    </row>
    <row r="3" spans="2:25" ht="19.5" customHeight="1" x14ac:dyDescent="0.2">
      <c r="B3" s="138" t="s">
        <v>0</v>
      </c>
      <c r="C3" s="129" t="s">
        <v>42</v>
      </c>
      <c r="D3" s="129" t="s">
        <v>41</v>
      </c>
      <c r="E3" s="131" t="s">
        <v>88</v>
      </c>
      <c r="F3" s="132"/>
      <c r="G3" s="133" t="s">
        <v>72</v>
      </c>
      <c r="H3" s="133"/>
      <c r="I3" s="133"/>
      <c r="J3" s="134" t="s">
        <v>71</v>
      </c>
      <c r="K3" s="134"/>
      <c r="L3" s="134"/>
      <c r="M3" s="135"/>
      <c r="N3" s="84"/>
      <c r="O3" s="79"/>
      <c r="P3" s="79"/>
      <c r="Q3" s="79"/>
      <c r="U3" s="77"/>
      <c r="V3" s="76">
        <v>24</v>
      </c>
      <c r="W3" s="76">
        <v>36</v>
      </c>
      <c r="X3" s="76">
        <v>48</v>
      </c>
      <c r="Y3" s="76">
        <v>60</v>
      </c>
    </row>
    <row r="4" spans="2:25" ht="13.5" customHeight="1" x14ac:dyDescent="0.2">
      <c r="B4" s="139"/>
      <c r="C4" s="141"/>
      <c r="D4" s="130"/>
      <c r="E4" s="2" t="s">
        <v>1</v>
      </c>
      <c r="F4" s="66" t="s">
        <v>65</v>
      </c>
      <c r="G4" s="3" t="s">
        <v>2</v>
      </c>
      <c r="H4" s="66" t="s">
        <v>65</v>
      </c>
      <c r="I4" s="3" t="s">
        <v>3</v>
      </c>
      <c r="J4" s="71" t="s">
        <v>4</v>
      </c>
      <c r="K4" s="60">
        <f>[1]INFO!$C$11</f>
        <v>0</v>
      </c>
      <c r="L4" s="72" t="s">
        <v>90</v>
      </c>
      <c r="M4" s="60">
        <f>[1]INFO!$C$17</f>
        <v>0</v>
      </c>
      <c r="N4" s="84"/>
      <c r="O4" s="79"/>
      <c r="P4" s="79"/>
      <c r="Q4" s="79"/>
      <c r="U4" s="77"/>
      <c r="V4" s="106">
        <f>-N13</f>
        <v>0</v>
      </c>
      <c r="W4" s="106">
        <f>-N13</f>
        <v>0</v>
      </c>
      <c r="X4" s="106">
        <f>-N13</f>
        <v>0</v>
      </c>
      <c r="Y4" s="106">
        <f>-N13</f>
        <v>0</v>
      </c>
    </row>
    <row r="5" spans="2:25" x14ac:dyDescent="0.2">
      <c r="B5" s="140"/>
      <c r="C5" s="130"/>
      <c r="D5" s="38">
        <f>SUM(D6:D166)</f>
        <v>0</v>
      </c>
      <c r="E5" s="3" t="s">
        <v>6</v>
      </c>
      <c r="F5" s="45" t="s">
        <v>7</v>
      </c>
      <c r="G5" s="49" t="s">
        <v>6</v>
      </c>
      <c r="H5" s="4" t="s">
        <v>7</v>
      </c>
      <c r="I5" s="3" t="s">
        <v>6</v>
      </c>
      <c r="J5" s="73" t="s">
        <v>8</v>
      </c>
      <c r="K5" s="60">
        <f>[1]INFO!$C$12</f>
        <v>0</v>
      </c>
      <c r="L5" s="74" t="s">
        <v>56</v>
      </c>
      <c r="M5" s="60">
        <f>[1]INFO!$C$18</f>
        <v>0</v>
      </c>
      <c r="N5" s="84"/>
      <c r="O5" s="79"/>
      <c r="P5" s="79"/>
      <c r="Q5" s="79"/>
      <c r="U5" s="77"/>
      <c r="V5" s="106">
        <f>M33</f>
        <v>0</v>
      </c>
      <c r="W5" s="106">
        <f>M33</f>
        <v>0</v>
      </c>
      <c r="X5" s="106">
        <f>M33</f>
        <v>0</v>
      </c>
      <c r="Y5" s="106">
        <f>M33</f>
        <v>0</v>
      </c>
    </row>
    <row r="6" spans="2:25" x14ac:dyDescent="0.2">
      <c r="B6" s="56">
        <f>[2]MÊS!$B5</f>
        <v>0</v>
      </c>
      <c r="C6" s="57" t="str">
        <f>[2]MÊS!$C5</f>
        <v>FT1</v>
      </c>
      <c r="D6" s="99" t="str">
        <f>[3]Planilha1!$AO14</f>
        <v>-</v>
      </c>
      <c r="E6" s="58">
        <f>[2]MÊS!$F5</f>
        <v>0</v>
      </c>
      <c r="F6" s="43"/>
      <c r="G6" s="59">
        <f>[2]MÊS!$E5</f>
        <v>0</v>
      </c>
      <c r="H6" s="5"/>
      <c r="I6" s="6">
        <f t="shared" ref="I6:I46" si="0">IF($H$2=1,G6*(1+H6),IF($H$2=2,G6*(1+$I$2),"ERRO"))</f>
        <v>0</v>
      </c>
      <c r="J6" s="73" t="s">
        <v>53</v>
      </c>
      <c r="K6" s="60">
        <f>[1]INFO!$C$13</f>
        <v>0</v>
      </c>
      <c r="L6" s="74" t="s">
        <v>91</v>
      </c>
      <c r="M6" s="60">
        <f>[1]INFO!$C$19</f>
        <v>0</v>
      </c>
      <c r="N6" s="84"/>
      <c r="O6" s="79"/>
      <c r="P6" s="79"/>
      <c r="Q6" s="79"/>
      <c r="U6" s="77"/>
      <c r="V6" s="106">
        <f>V5</f>
        <v>0</v>
      </c>
      <c r="W6" s="106">
        <f>W5</f>
        <v>0</v>
      </c>
      <c r="X6" s="106">
        <f>X5</f>
        <v>0</v>
      </c>
      <c r="Y6" s="106">
        <f>Y5</f>
        <v>0</v>
      </c>
    </row>
    <row r="7" spans="2:25" x14ac:dyDescent="0.2">
      <c r="B7" s="56">
        <f>[2]MÊS!$B6</f>
        <v>0</v>
      </c>
      <c r="C7" s="57" t="str">
        <f>[2]MÊS!$C6</f>
        <v>FT2</v>
      </c>
      <c r="D7" s="99" t="str">
        <f>[3]Planilha1!$AO15</f>
        <v>-</v>
      </c>
      <c r="E7" s="58">
        <f>[2]MÊS!$F6</f>
        <v>0</v>
      </c>
      <c r="F7" s="43"/>
      <c r="G7" s="59">
        <f>[2]MÊS!$E6</f>
        <v>0</v>
      </c>
      <c r="H7" s="5"/>
      <c r="I7" s="6">
        <f t="shared" si="0"/>
        <v>0</v>
      </c>
      <c r="J7" s="73" t="s">
        <v>54</v>
      </c>
      <c r="K7" s="60">
        <f>[1]INFO!$C$14</f>
        <v>0</v>
      </c>
      <c r="L7" s="74" t="s">
        <v>9</v>
      </c>
      <c r="M7" s="60">
        <f>[1]INFO!$C$20</f>
        <v>0</v>
      </c>
      <c r="N7" s="84"/>
      <c r="O7" s="79"/>
      <c r="P7" s="79"/>
      <c r="Q7" s="79"/>
      <c r="U7" s="77"/>
      <c r="V7" s="106">
        <f t="shared" ref="V7:V23" si="1">V6</f>
        <v>0</v>
      </c>
      <c r="W7" s="106">
        <f t="shared" ref="W7:Y22" si="2">W6</f>
        <v>0</v>
      </c>
      <c r="X7" s="106">
        <f t="shared" si="2"/>
        <v>0</v>
      </c>
      <c r="Y7" s="106">
        <f t="shared" si="2"/>
        <v>0</v>
      </c>
    </row>
    <row r="8" spans="2:25" x14ac:dyDescent="0.2">
      <c r="B8" s="56">
        <f>[2]MÊS!$B7</f>
        <v>0</v>
      </c>
      <c r="C8" s="57" t="str">
        <f>[2]MÊS!$C7</f>
        <v>FT3</v>
      </c>
      <c r="D8" s="99" t="str">
        <f>[3]Planilha1!$AO16</f>
        <v>-</v>
      </c>
      <c r="E8" s="58">
        <f>[2]MÊS!$F7</f>
        <v>0</v>
      </c>
      <c r="F8" s="43"/>
      <c r="G8" s="59">
        <f>[2]MÊS!$E7</f>
        <v>0</v>
      </c>
      <c r="H8" s="5"/>
      <c r="I8" s="6">
        <f t="shared" si="0"/>
        <v>0</v>
      </c>
      <c r="J8" s="73" t="s">
        <v>55</v>
      </c>
      <c r="K8" s="60">
        <f>[1]INFO!$C$15</f>
        <v>0</v>
      </c>
      <c r="L8" s="74" t="s">
        <v>10</v>
      </c>
      <c r="M8" s="60">
        <f>[1]INFO!$C$21</f>
        <v>0</v>
      </c>
      <c r="N8" s="84"/>
      <c r="O8" s="79"/>
      <c r="P8" s="79"/>
      <c r="Q8" s="79"/>
      <c r="U8" s="77"/>
      <c r="V8" s="106">
        <f t="shared" si="1"/>
        <v>0</v>
      </c>
      <c r="W8" s="106">
        <f t="shared" si="2"/>
        <v>0</v>
      </c>
      <c r="X8" s="106">
        <f t="shared" si="2"/>
        <v>0</v>
      </c>
      <c r="Y8" s="106">
        <f t="shared" si="2"/>
        <v>0</v>
      </c>
    </row>
    <row r="9" spans="2:25" x14ac:dyDescent="0.2">
      <c r="B9" s="56">
        <f>[2]MÊS!$B8</f>
        <v>0</v>
      </c>
      <c r="C9" s="57" t="str">
        <f>[2]MÊS!$C8</f>
        <v>FT4</v>
      </c>
      <c r="D9" s="99" t="str">
        <f>[3]Planilha1!$AO17</f>
        <v>-</v>
      </c>
      <c r="E9" s="58">
        <f>[2]MÊS!$F8</f>
        <v>0</v>
      </c>
      <c r="F9" s="43"/>
      <c r="G9" s="59">
        <f>[2]MÊS!$E8</f>
        <v>0</v>
      </c>
      <c r="H9" s="5"/>
      <c r="I9" s="6">
        <f t="shared" si="0"/>
        <v>0</v>
      </c>
      <c r="J9" s="73" t="s">
        <v>89</v>
      </c>
      <c r="K9" s="60">
        <f>[1]INFO!$C$16</f>
        <v>0</v>
      </c>
      <c r="L9" s="75" t="s">
        <v>11</v>
      </c>
      <c r="M9" s="60">
        <f>[4]INFO!$C22</f>
        <v>0</v>
      </c>
      <c r="N9" s="84"/>
      <c r="O9" s="79"/>
      <c r="P9" s="79"/>
      <c r="Q9" s="79"/>
      <c r="U9" s="77"/>
      <c r="V9" s="106">
        <f t="shared" si="1"/>
        <v>0</v>
      </c>
      <c r="W9" s="106">
        <f t="shared" si="2"/>
        <v>0</v>
      </c>
      <c r="X9" s="106">
        <f t="shared" si="2"/>
        <v>0</v>
      </c>
      <c r="Y9" s="106">
        <f t="shared" si="2"/>
        <v>0</v>
      </c>
    </row>
    <row r="10" spans="2:25" x14ac:dyDescent="0.2">
      <c r="B10" s="56">
        <f>[2]MÊS!$B9</f>
        <v>0</v>
      </c>
      <c r="C10" s="57" t="str">
        <f>[2]MÊS!$C9</f>
        <v>FT5</v>
      </c>
      <c r="D10" s="99" t="str">
        <f>[3]Planilha1!$AO18</f>
        <v>-</v>
      </c>
      <c r="E10" s="58">
        <f>[2]MÊS!$F9</f>
        <v>0</v>
      </c>
      <c r="F10" s="43"/>
      <c r="G10" s="59">
        <f>[2]MÊS!$E9</f>
        <v>0</v>
      </c>
      <c r="H10" s="5"/>
      <c r="I10" s="6">
        <f t="shared" si="0"/>
        <v>0</v>
      </c>
      <c r="J10" s="79"/>
      <c r="K10" s="79"/>
      <c r="L10" s="83"/>
      <c r="M10" s="79"/>
      <c r="N10" s="84"/>
      <c r="O10" s="79"/>
      <c r="P10" s="79"/>
      <c r="Q10" s="79"/>
      <c r="U10" s="77"/>
      <c r="V10" s="106">
        <f t="shared" si="1"/>
        <v>0</v>
      </c>
      <c r="W10" s="106">
        <f t="shared" si="2"/>
        <v>0</v>
      </c>
      <c r="X10" s="106">
        <f t="shared" si="2"/>
        <v>0</v>
      </c>
      <c r="Y10" s="106">
        <f t="shared" si="2"/>
        <v>0</v>
      </c>
    </row>
    <row r="11" spans="2:25" x14ac:dyDescent="0.2">
      <c r="B11" s="56">
        <f>[2]MÊS!$B10</f>
        <v>0</v>
      </c>
      <c r="C11" s="57" t="str">
        <f>[2]MÊS!$C10</f>
        <v>FT6</v>
      </c>
      <c r="D11" s="99" t="str">
        <f>[3]Planilha1!$AO19</f>
        <v>-</v>
      </c>
      <c r="E11" s="58">
        <f>[2]MÊS!$F10</f>
        <v>0</v>
      </c>
      <c r="F11" s="43"/>
      <c r="G11" s="59">
        <f>[2]MÊS!$E10</f>
        <v>0</v>
      </c>
      <c r="H11" s="5"/>
      <c r="I11" s="6">
        <f t="shared" si="0"/>
        <v>0</v>
      </c>
      <c r="J11" s="144" t="s">
        <v>70</v>
      </c>
      <c r="K11" s="143"/>
      <c r="L11" s="143"/>
      <c r="M11" s="143"/>
      <c r="N11" s="143"/>
      <c r="O11" s="79"/>
      <c r="P11" s="79"/>
      <c r="Q11" s="79"/>
      <c r="R11" s="79"/>
      <c r="U11" s="77"/>
      <c r="V11" s="106">
        <f t="shared" si="1"/>
        <v>0</v>
      </c>
      <c r="W11" s="106">
        <f t="shared" si="2"/>
        <v>0</v>
      </c>
      <c r="X11" s="106">
        <f t="shared" si="2"/>
        <v>0</v>
      </c>
      <c r="Y11" s="106">
        <f t="shared" si="2"/>
        <v>0</v>
      </c>
    </row>
    <row r="12" spans="2:25" x14ac:dyDescent="0.2">
      <c r="B12" s="56">
        <f>[2]MÊS!$B11</f>
        <v>0</v>
      </c>
      <c r="C12" s="57" t="str">
        <f>[2]MÊS!$C11</f>
        <v>FT7</v>
      </c>
      <c r="D12" s="99" t="str">
        <f>[3]Planilha1!$AO20</f>
        <v>-</v>
      </c>
      <c r="E12" s="58">
        <f>[2]MÊS!$F11</f>
        <v>0</v>
      </c>
      <c r="F12" s="43"/>
      <c r="G12" s="59">
        <f>[2]MÊS!$E11</f>
        <v>0</v>
      </c>
      <c r="H12" s="5"/>
      <c r="I12" s="6">
        <f t="shared" si="0"/>
        <v>0</v>
      </c>
      <c r="J12" s="7"/>
      <c r="K12" s="8"/>
      <c r="L12" s="7"/>
      <c r="M12" s="3" t="s">
        <v>66</v>
      </c>
      <c r="N12" s="65" t="s">
        <v>69</v>
      </c>
      <c r="O12" s="79"/>
      <c r="P12" s="79"/>
      <c r="Q12" s="79"/>
      <c r="R12" s="79"/>
      <c r="U12" s="77"/>
      <c r="V12" s="106">
        <f t="shared" si="1"/>
        <v>0</v>
      </c>
      <c r="W12" s="106">
        <f t="shared" si="2"/>
        <v>0</v>
      </c>
      <c r="X12" s="106">
        <f t="shared" si="2"/>
        <v>0</v>
      </c>
      <c r="Y12" s="106">
        <f t="shared" si="2"/>
        <v>0</v>
      </c>
    </row>
    <row r="13" spans="2:25" x14ac:dyDescent="0.2">
      <c r="B13" s="56">
        <f>[2]MÊS!$B12</f>
        <v>0</v>
      </c>
      <c r="C13" s="57" t="str">
        <f>[2]MÊS!$C12</f>
        <v>FT8</v>
      </c>
      <c r="D13" s="99" t="str">
        <f>[3]Planilha1!$AO21</f>
        <v>-</v>
      </c>
      <c r="E13" s="58">
        <f>[2]MÊS!$F12</f>
        <v>0</v>
      </c>
      <c r="F13" s="46"/>
      <c r="G13" s="59">
        <f>[2]MÊS!$E12</f>
        <v>0</v>
      </c>
      <c r="H13" s="5"/>
      <c r="I13" s="6">
        <f t="shared" si="0"/>
        <v>0</v>
      </c>
      <c r="J13" s="120" t="s">
        <v>13</v>
      </c>
      <c r="K13" s="121"/>
      <c r="L13" s="61">
        <f>[1]INFO!$C$5</f>
        <v>0</v>
      </c>
      <c r="M13" s="9"/>
      <c r="N13" s="10">
        <f>L13*(1+M13)</f>
        <v>0</v>
      </c>
      <c r="O13" s="79"/>
      <c r="P13" s="79"/>
      <c r="Q13" s="79"/>
      <c r="R13" s="79"/>
      <c r="U13" s="77"/>
      <c r="V13" s="106">
        <f t="shared" si="1"/>
        <v>0</v>
      </c>
      <c r="W13" s="106">
        <f t="shared" si="2"/>
        <v>0</v>
      </c>
      <c r="X13" s="106">
        <f t="shared" si="2"/>
        <v>0</v>
      </c>
      <c r="Y13" s="106">
        <f t="shared" si="2"/>
        <v>0</v>
      </c>
    </row>
    <row r="14" spans="2:25" ht="15" customHeight="1" x14ac:dyDescent="0.2">
      <c r="B14" s="56">
        <f>[2]MÊS!$B13</f>
        <v>0</v>
      </c>
      <c r="C14" s="57" t="str">
        <f>[2]MÊS!$C13</f>
        <v>FT9</v>
      </c>
      <c r="D14" s="99" t="str">
        <f>[3]Planilha1!$AO22</f>
        <v>-</v>
      </c>
      <c r="E14" s="58">
        <f>[2]MÊS!$F13</f>
        <v>0</v>
      </c>
      <c r="F14" s="43"/>
      <c r="G14" s="59">
        <f>[2]MÊS!$E13</f>
        <v>0</v>
      </c>
      <c r="H14" s="5"/>
      <c r="I14" s="6">
        <f t="shared" si="0"/>
        <v>0</v>
      </c>
      <c r="J14" s="145" t="s">
        <v>67</v>
      </c>
      <c r="K14" s="143" t="s">
        <v>14</v>
      </c>
      <c r="L14" s="143"/>
      <c r="M14" s="143"/>
      <c r="N14" s="143"/>
      <c r="O14" s="79"/>
      <c r="P14" s="79"/>
      <c r="Q14" s="79"/>
      <c r="R14" s="79"/>
      <c r="U14" s="77"/>
      <c r="V14" s="106">
        <f t="shared" si="1"/>
        <v>0</v>
      </c>
      <c r="W14" s="106">
        <f t="shared" si="2"/>
        <v>0</v>
      </c>
      <c r="X14" s="106">
        <f t="shared" si="2"/>
        <v>0</v>
      </c>
      <c r="Y14" s="106">
        <f t="shared" si="2"/>
        <v>0</v>
      </c>
    </row>
    <row r="15" spans="2:25" ht="11.25" customHeight="1" x14ac:dyDescent="0.2">
      <c r="B15" s="56">
        <f>[2]MÊS!$B14</f>
        <v>0</v>
      </c>
      <c r="C15" s="57" t="str">
        <f>[2]MÊS!$C14</f>
        <v>FT10</v>
      </c>
      <c r="D15" s="99" t="str">
        <f>[3]Planilha1!$AO23</f>
        <v>-</v>
      </c>
      <c r="E15" s="58">
        <f>[2]MÊS!$F14</f>
        <v>0</v>
      </c>
      <c r="F15" s="43"/>
      <c r="G15" s="59">
        <f>[2]MÊS!$E14</f>
        <v>0</v>
      </c>
      <c r="H15" s="5"/>
      <c r="I15" s="6">
        <f t="shared" si="0"/>
        <v>0</v>
      </c>
      <c r="J15" s="146"/>
      <c r="K15" s="67">
        <v>24</v>
      </c>
      <c r="L15" s="68">
        <v>36</v>
      </c>
      <c r="M15" s="68">
        <v>48</v>
      </c>
      <c r="N15" s="68">
        <v>60</v>
      </c>
      <c r="O15" s="79"/>
      <c r="P15" s="79"/>
      <c r="Q15" s="79"/>
      <c r="R15" s="79"/>
      <c r="U15" s="77"/>
      <c r="V15" s="106">
        <f t="shared" si="1"/>
        <v>0</v>
      </c>
      <c r="W15" s="106">
        <f t="shared" si="2"/>
        <v>0</v>
      </c>
      <c r="X15" s="106">
        <f t="shared" si="2"/>
        <v>0</v>
      </c>
      <c r="Y15" s="106">
        <f t="shared" si="2"/>
        <v>0</v>
      </c>
    </row>
    <row r="16" spans="2:25" x14ac:dyDescent="0.2">
      <c r="B16" s="56">
        <f>[2]MÊS!$B15</f>
        <v>0</v>
      </c>
      <c r="C16" s="57" t="str">
        <f>[2]MÊS!$C15</f>
        <v>FT11</v>
      </c>
      <c r="D16" s="99" t="str">
        <f>[3]Planilha1!$AO24</f>
        <v>-</v>
      </c>
      <c r="E16" s="58">
        <f>[2]MÊS!$F15</f>
        <v>0</v>
      </c>
      <c r="F16" s="43"/>
      <c r="G16" s="59">
        <f>[2]MÊS!$E15</f>
        <v>0</v>
      </c>
      <c r="H16" s="5"/>
      <c r="I16" s="6">
        <f t="shared" si="0"/>
        <v>0</v>
      </c>
      <c r="J16" s="147"/>
      <c r="K16" s="103">
        <f>[1]INFO!$D$5</f>
        <v>0</v>
      </c>
      <c r="L16" s="103">
        <f>[1]INFO!$E$5</f>
        <v>0</v>
      </c>
      <c r="M16" s="103">
        <f>[1]INFO!$F$5</f>
        <v>0</v>
      </c>
      <c r="N16" s="103">
        <f>[1]INFO!$G$5</f>
        <v>0</v>
      </c>
      <c r="O16" s="79"/>
      <c r="P16" s="79"/>
      <c r="Q16" s="79"/>
      <c r="R16" s="79"/>
      <c r="U16" s="77"/>
      <c r="V16" s="106">
        <f t="shared" si="1"/>
        <v>0</v>
      </c>
      <c r="W16" s="106">
        <f t="shared" si="2"/>
        <v>0</v>
      </c>
      <c r="X16" s="106">
        <f t="shared" si="2"/>
        <v>0</v>
      </c>
      <c r="Y16" s="106">
        <f t="shared" si="2"/>
        <v>0</v>
      </c>
    </row>
    <row r="17" spans="2:25" x14ac:dyDescent="0.2">
      <c r="B17" s="56">
        <f>[2]MÊS!$B16</f>
        <v>0</v>
      </c>
      <c r="C17" s="57" t="str">
        <f>[2]MÊS!$C16</f>
        <v>FT12</v>
      </c>
      <c r="D17" s="99" t="str">
        <f>[3]Planilha1!$AO25</f>
        <v>-</v>
      </c>
      <c r="E17" s="58">
        <f>[2]MÊS!$F16</f>
        <v>0</v>
      </c>
      <c r="F17" s="43"/>
      <c r="G17" s="59">
        <f>[2]MÊS!$E16</f>
        <v>0</v>
      </c>
      <c r="H17" s="5"/>
      <c r="I17" s="6">
        <f t="shared" si="0"/>
        <v>0</v>
      </c>
      <c r="J17" s="120" t="s">
        <v>15</v>
      </c>
      <c r="K17" s="121"/>
      <c r="L17" s="63">
        <f>[1]INFO!$C$6</f>
        <v>0</v>
      </c>
      <c r="M17" s="64"/>
      <c r="N17" s="63">
        <f>L17+M17</f>
        <v>0</v>
      </c>
      <c r="O17" s="79"/>
      <c r="P17" s="79"/>
      <c r="Q17" s="79"/>
      <c r="R17" s="79"/>
      <c r="U17" s="77"/>
      <c r="V17" s="106">
        <f t="shared" si="1"/>
        <v>0</v>
      </c>
      <c r="W17" s="106">
        <f t="shared" si="2"/>
        <v>0</v>
      </c>
      <c r="X17" s="106">
        <f t="shared" si="2"/>
        <v>0</v>
      </c>
      <c r="Y17" s="106">
        <f t="shared" si="2"/>
        <v>0</v>
      </c>
    </row>
    <row r="18" spans="2:25" x14ac:dyDescent="0.2">
      <c r="B18" s="56">
        <f>[2]MÊS!$B17</f>
        <v>0</v>
      </c>
      <c r="C18" s="57" t="str">
        <f>[2]MÊS!$C17</f>
        <v>FT13</v>
      </c>
      <c r="D18" s="99" t="str">
        <f>[3]Planilha1!$AO26</f>
        <v>-</v>
      </c>
      <c r="E18" s="58">
        <f>[2]MÊS!$F17</f>
        <v>0</v>
      </c>
      <c r="F18" s="43"/>
      <c r="G18" s="59">
        <f>[2]MÊS!$E17</f>
        <v>0</v>
      </c>
      <c r="H18" s="5"/>
      <c r="I18" s="6">
        <f t="shared" si="0"/>
        <v>0</v>
      </c>
      <c r="J18" s="120" t="s">
        <v>16</v>
      </c>
      <c r="K18" s="121"/>
      <c r="L18" s="63">
        <f>[1]INFO!$C$7</f>
        <v>0</v>
      </c>
      <c r="M18" s="64"/>
      <c r="N18" s="63">
        <f>L18+M18</f>
        <v>0</v>
      </c>
      <c r="O18" s="79"/>
      <c r="P18" s="79"/>
      <c r="Q18" s="79"/>
      <c r="R18" s="79"/>
      <c r="U18" s="77"/>
      <c r="V18" s="106">
        <f t="shared" si="1"/>
        <v>0</v>
      </c>
      <c r="W18" s="106">
        <f t="shared" si="2"/>
        <v>0</v>
      </c>
      <c r="X18" s="106">
        <f t="shared" si="2"/>
        <v>0</v>
      </c>
      <c r="Y18" s="106">
        <f t="shared" si="2"/>
        <v>0</v>
      </c>
    </row>
    <row r="19" spans="2:25" x14ac:dyDescent="0.2">
      <c r="B19" s="56">
        <f>[2]MÊS!$B18</f>
        <v>0</v>
      </c>
      <c r="C19" s="57" t="str">
        <f>[2]MÊS!$C18</f>
        <v>FT14</v>
      </c>
      <c r="D19" s="99" t="str">
        <f>[3]Planilha1!$AO27</f>
        <v>-</v>
      </c>
      <c r="E19" s="58">
        <f>[2]MÊS!$F18</f>
        <v>0</v>
      </c>
      <c r="F19" s="43"/>
      <c r="G19" s="59">
        <f>[2]MÊS!$E18</f>
        <v>0</v>
      </c>
      <c r="H19" s="5"/>
      <c r="I19" s="6">
        <f t="shared" si="0"/>
        <v>0</v>
      </c>
      <c r="J19" s="120" t="s">
        <v>17</v>
      </c>
      <c r="K19" s="121"/>
      <c r="L19" s="63">
        <f>[1]INFO!$C$8</f>
        <v>0</v>
      </c>
      <c r="M19" s="64"/>
      <c r="N19" s="13">
        <f>L19*(1+M19)</f>
        <v>0</v>
      </c>
      <c r="O19" s="79"/>
      <c r="P19" s="79"/>
      <c r="Q19" s="79"/>
      <c r="R19" s="79"/>
      <c r="U19" s="77"/>
      <c r="V19" s="106">
        <f t="shared" si="1"/>
        <v>0</v>
      </c>
      <c r="W19" s="106">
        <f t="shared" si="2"/>
        <v>0</v>
      </c>
      <c r="X19" s="106">
        <f t="shared" si="2"/>
        <v>0</v>
      </c>
      <c r="Y19" s="106">
        <f t="shared" si="2"/>
        <v>0</v>
      </c>
    </row>
    <row r="20" spans="2:25" x14ac:dyDescent="0.2">
      <c r="B20" s="56">
        <f>[2]MÊS!$B19</f>
        <v>0</v>
      </c>
      <c r="C20" s="57" t="str">
        <f>[2]MÊS!$C19</f>
        <v>FT15</v>
      </c>
      <c r="D20" s="99" t="str">
        <f>[3]Planilha1!$AO28</f>
        <v>-</v>
      </c>
      <c r="E20" s="58">
        <f>[2]MÊS!$F19</f>
        <v>0</v>
      </c>
      <c r="F20" s="43"/>
      <c r="G20" s="59">
        <f>[2]MÊS!$E19</f>
        <v>0</v>
      </c>
      <c r="H20" s="5"/>
      <c r="I20" s="6">
        <f t="shared" si="0"/>
        <v>0</v>
      </c>
      <c r="J20" s="120" t="s">
        <v>18</v>
      </c>
      <c r="K20" s="121"/>
      <c r="L20" s="62">
        <f>[3]Planilha1!$AO$4</f>
        <v>0</v>
      </c>
      <c r="M20" s="9"/>
      <c r="N20" s="10">
        <f>L20*(1+M20)</f>
        <v>0</v>
      </c>
      <c r="O20" s="79"/>
      <c r="P20" s="79"/>
      <c r="Q20" s="79"/>
      <c r="R20" s="79"/>
      <c r="U20" s="77"/>
      <c r="V20" s="106">
        <f t="shared" si="1"/>
        <v>0</v>
      </c>
      <c r="W20" s="106">
        <f t="shared" si="2"/>
        <v>0</v>
      </c>
      <c r="X20" s="106">
        <f t="shared" si="2"/>
        <v>0</v>
      </c>
      <c r="Y20" s="106">
        <f t="shared" si="2"/>
        <v>0</v>
      </c>
    </row>
    <row r="21" spans="2:25" x14ac:dyDescent="0.2">
      <c r="B21" s="56">
        <f>[2]MÊS!$B20</f>
        <v>0</v>
      </c>
      <c r="C21" s="57" t="str">
        <f>[2]MÊS!$C20</f>
        <v>FT16</v>
      </c>
      <c r="D21" s="99" t="str">
        <f>[3]Planilha1!$AO29</f>
        <v>-</v>
      </c>
      <c r="E21" s="58">
        <f>[2]MÊS!$F20</f>
        <v>0</v>
      </c>
      <c r="F21" s="43"/>
      <c r="G21" s="59">
        <f>[2]MÊS!$E20</f>
        <v>0</v>
      </c>
      <c r="H21" s="5"/>
      <c r="I21" s="6">
        <f t="shared" si="0"/>
        <v>0</v>
      </c>
      <c r="J21" s="120" t="s">
        <v>19</v>
      </c>
      <c r="K21" s="121"/>
      <c r="L21" s="62">
        <f>[1]INFO!$C$9</f>
        <v>0</v>
      </c>
      <c r="M21" s="122" t="str">
        <f>IF(L21=0,"A definir",IF(L21&lt;1.5,"Restaurante de Luxo",IF(L21=1.5,"Rest. de Luxo ou Moderado",IF(L21&lt;2,"Restaurante Moderado",IF(L21&lt;2.51,"Rest. Moderado ou Familiar",IF(L21&lt;3,"Restaurante Familiar",IF(L21&lt;4.1,"Rest. Familiar ou Econômico",IF(L21&gt;4,"Restaurante Econômico",))))))))</f>
        <v>A definir</v>
      </c>
      <c r="N21" s="123"/>
      <c r="O21" s="80"/>
      <c r="P21" s="79"/>
      <c r="Q21" s="79"/>
      <c r="R21" s="79"/>
      <c r="U21" s="77"/>
      <c r="V21" s="106">
        <f t="shared" si="1"/>
        <v>0</v>
      </c>
      <c r="W21" s="106">
        <f t="shared" si="2"/>
        <v>0</v>
      </c>
      <c r="X21" s="106">
        <f t="shared" si="2"/>
        <v>0</v>
      </c>
      <c r="Y21" s="106">
        <f t="shared" si="2"/>
        <v>0</v>
      </c>
    </row>
    <row r="22" spans="2:25" x14ac:dyDescent="0.2">
      <c r="B22" s="56">
        <f>[2]MÊS!$B21</f>
        <v>0</v>
      </c>
      <c r="C22" s="57" t="str">
        <f>[2]MÊS!$C21</f>
        <v>FT17</v>
      </c>
      <c r="D22" s="99" t="str">
        <f>[3]Planilha1!$AO30</f>
        <v>-</v>
      </c>
      <c r="E22" s="58">
        <f>[2]MÊS!$F21</f>
        <v>0</v>
      </c>
      <c r="F22" s="43"/>
      <c r="G22" s="59">
        <f>[2]MÊS!$E21</f>
        <v>0</v>
      </c>
      <c r="H22" s="5"/>
      <c r="I22" s="6">
        <f t="shared" si="0"/>
        <v>0</v>
      </c>
      <c r="J22" s="120" t="s">
        <v>20</v>
      </c>
      <c r="K22" s="121"/>
      <c r="L22" s="62">
        <f>[5]MÊS!$G$4</f>
        <v>0</v>
      </c>
      <c r="M22" s="9"/>
      <c r="N22" s="10">
        <f>L22*(1+M22)</f>
        <v>0</v>
      </c>
      <c r="O22" s="79"/>
      <c r="P22" s="79"/>
      <c r="Q22" s="79"/>
      <c r="R22" s="79"/>
      <c r="U22" s="77"/>
      <c r="V22" s="106">
        <f t="shared" si="1"/>
        <v>0</v>
      </c>
      <c r="W22" s="106">
        <f t="shared" si="2"/>
        <v>0</v>
      </c>
      <c r="X22" s="106">
        <f t="shared" si="2"/>
        <v>0</v>
      </c>
      <c r="Y22" s="106">
        <f t="shared" si="2"/>
        <v>0</v>
      </c>
    </row>
    <row r="23" spans="2:25" x14ac:dyDescent="0.2">
      <c r="B23" s="56">
        <f>[2]MÊS!$B22</f>
        <v>0</v>
      </c>
      <c r="C23" s="57" t="str">
        <f>[2]MÊS!$C22</f>
        <v>FT18</v>
      </c>
      <c r="D23" s="99" t="str">
        <f>[3]Planilha1!$AO31</f>
        <v>-</v>
      </c>
      <c r="E23" s="58">
        <f>[2]MÊS!$F22</f>
        <v>0</v>
      </c>
      <c r="F23" s="43"/>
      <c r="G23" s="59">
        <f>[2]MÊS!$E22</f>
        <v>0</v>
      </c>
      <c r="H23" s="5"/>
      <c r="I23" s="6">
        <f t="shared" si="0"/>
        <v>0</v>
      </c>
      <c r="J23" s="121" t="s">
        <v>64</v>
      </c>
      <c r="K23" s="124"/>
      <c r="L23" s="104">
        <f>[3]Planilha1!$AO$6</f>
        <v>0</v>
      </c>
      <c r="M23" s="9"/>
      <c r="N23" s="104">
        <f>L23*(1+M23)</f>
        <v>0</v>
      </c>
      <c r="O23" s="79"/>
      <c r="P23" s="79"/>
      <c r="Q23" s="79"/>
      <c r="R23" s="79"/>
      <c r="U23" s="77"/>
      <c r="V23" s="106">
        <f t="shared" si="1"/>
        <v>0</v>
      </c>
      <c r="W23" s="106">
        <f>W22</f>
        <v>0</v>
      </c>
      <c r="X23" s="106">
        <f>X22</f>
        <v>0</v>
      </c>
      <c r="Y23" s="106">
        <f>Y22</f>
        <v>0</v>
      </c>
    </row>
    <row r="24" spans="2:25" x14ac:dyDescent="0.2">
      <c r="B24" s="56">
        <f>[2]MÊS!$B23</f>
        <v>0</v>
      </c>
      <c r="C24" s="57" t="str">
        <f>[2]MÊS!$C23</f>
        <v>FT19</v>
      </c>
      <c r="D24" s="99" t="str">
        <f>[3]Planilha1!$AO32</f>
        <v>-</v>
      </c>
      <c r="E24" s="58">
        <f>[2]MÊS!$F23</f>
        <v>0</v>
      </c>
      <c r="F24" s="43"/>
      <c r="G24" s="59">
        <f>[2]MÊS!$E23</f>
        <v>0</v>
      </c>
      <c r="H24" s="5"/>
      <c r="I24" s="6">
        <f t="shared" si="0"/>
        <v>0</v>
      </c>
      <c r="J24" s="125" t="s">
        <v>22</v>
      </c>
      <c r="K24" s="126"/>
      <c r="L24" s="104">
        <f>[1]INFO!$G$7</f>
        <v>0</v>
      </c>
      <c r="M24" s="9"/>
      <c r="N24" s="104">
        <f>L24+M24</f>
        <v>0</v>
      </c>
      <c r="O24" s="79"/>
      <c r="P24" s="79"/>
      <c r="Q24" s="79"/>
      <c r="R24" s="79"/>
      <c r="U24" s="77"/>
      <c r="V24" s="106">
        <f t="shared" ref="V24:Y39" si="3">V23</f>
        <v>0</v>
      </c>
      <c r="W24" s="106">
        <f t="shared" si="3"/>
        <v>0</v>
      </c>
      <c r="X24" s="106">
        <f t="shared" si="3"/>
        <v>0</v>
      </c>
      <c r="Y24" s="106">
        <f t="shared" si="3"/>
        <v>0</v>
      </c>
    </row>
    <row r="25" spans="2:25" x14ac:dyDescent="0.2">
      <c r="B25" s="56">
        <f>[2]MÊS!$B24</f>
        <v>0</v>
      </c>
      <c r="C25" s="57" t="str">
        <f>[2]MÊS!$C24</f>
        <v>FT20</v>
      </c>
      <c r="D25" s="100" t="str">
        <f>[3]Planilha1!$AO33</f>
        <v>-</v>
      </c>
      <c r="E25" s="58">
        <f>[2]MÊS!$F24</f>
        <v>0</v>
      </c>
      <c r="F25" s="43"/>
      <c r="G25" s="59">
        <f>[2]MÊS!$E24</f>
        <v>0</v>
      </c>
      <c r="H25" s="5"/>
      <c r="I25" s="6">
        <f t="shared" si="0"/>
        <v>0</v>
      </c>
      <c r="J25" s="125" t="s">
        <v>23</v>
      </c>
      <c r="K25" s="126"/>
      <c r="L25" s="104">
        <f>[1]INFO!$G$8</f>
        <v>0</v>
      </c>
      <c r="M25" s="9"/>
      <c r="N25" s="104">
        <f>L25+M25</f>
        <v>0</v>
      </c>
      <c r="O25" s="79"/>
      <c r="P25" s="79"/>
      <c r="Q25" s="79"/>
      <c r="R25" s="79"/>
      <c r="U25" s="77"/>
      <c r="V25" s="106">
        <f t="shared" si="3"/>
        <v>0</v>
      </c>
      <c r="W25" s="106">
        <f t="shared" si="3"/>
        <v>0</v>
      </c>
      <c r="X25" s="106">
        <f t="shared" si="3"/>
        <v>0</v>
      </c>
      <c r="Y25" s="106">
        <f t="shared" si="3"/>
        <v>0</v>
      </c>
    </row>
    <row r="26" spans="2:25" x14ac:dyDescent="0.2">
      <c r="B26" s="56">
        <f>[2]MÊS!$B25</f>
        <v>0</v>
      </c>
      <c r="C26" s="57" t="str">
        <f>[2]MÊS!$C25</f>
        <v>FT21</v>
      </c>
      <c r="D26" s="100" t="str">
        <f>[3]Planilha1!$AO34</f>
        <v>-</v>
      </c>
      <c r="E26" s="58">
        <f>[2]MÊS!$F25</f>
        <v>0</v>
      </c>
      <c r="F26" s="43"/>
      <c r="G26" s="59">
        <f>[2]MÊS!$E25</f>
        <v>0</v>
      </c>
      <c r="H26" s="5"/>
      <c r="I26" s="6">
        <f t="shared" si="0"/>
        <v>0</v>
      </c>
      <c r="J26" s="125" t="s">
        <v>62</v>
      </c>
      <c r="K26" s="126"/>
      <c r="L26" s="104">
        <f>[1]INFO!$G$9</f>
        <v>0</v>
      </c>
      <c r="M26" s="64"/>
      <c r="N26" s="104">
        <f>(L26+M26)*1%/100</f>
        <v>0</v>
      </c>
      <c r="O26" s="80"/>
      <c r="P26" s="79"/>
      <c r="Q26" s="79"/>
      <c r="R26" s="79"/>
      <c r="U26" s="77"/>
      <c r="V26" s="106">
        <f t="shared" si="3"/>
        <v>0</v>
      </c>
      <c r="W26" s="106">
        <f t="shared" si="3"/>
        <v>0</v>
      </c>
      <c r="X26" s="106">
        <f t="shared" si="3"/>
        <v>0</v>
      </c>
      <c r="Y26" s="106">
        <f t="shared" si="3"/>
        <v>0</v>
      </c>
    </row>
    <row r="27" spans="2:25" x14ac:dyDescent="0.2">
      <c r="B27" s="56">
        <f>[2]MÊS!$B26</f>
        <v>0</v>
      </c>
      <c r="C27" s="57" t="str">
        <f>[2]MÊS!$C26</f>
        <v>FT22</v>
      </c>
      <c r="D27" s="100" t="str">
        <f>[3]Planilha1!$AO35</f>
        <v>-</v>
      </c>
      <c r="E27" s="58">
        <f>[2]MÊS!$F26</f>
        <v>0</v>
      </c>
      <c r="F27" s="43"/>
      <c r="G27" s="59">
        <f>[2]MÊS!$E26</f>
        <v>0</v>
      </c>
      <c r="H27" s="5"/>
      <c r="I27" s="6">
        <f t="shared" si="0"/>
        <v>0</v>
      </c>
      <c r="J27" s="125" t="s">
        <v>74</v>
      </c>
      <c r="K27" s="126"/>
      <c r="L27" s="104">
        <f>[1]INFO!$G$10</f>
        <v>0</v>
      </c>
      <c r="M27" s="5"/>
      <c r="N27" s="104">
        <f>L27+M27</f>
        <v>0</v>
      </c>
      <c r="O27" s="81"/>
      <c r="P27" s="79"/>
      <c r="Q27" s="79"/>
      <c r="R27" s="79"/>
      <c r="U27" s="77"/>
      <c r="V27" s="106">
        <f t="shared" si="3"/>
        <v>0</v>
      </c>
      <c r="W27" s="106">
        <f t="shared" si="3"/>
        <v>0</v>
      </c>
      <c r="X27" s="106">
        <f t="shared" si="3"/>
        <v>0</v>
      </c>
      <c r="Y27" s="106">
        <f t="shared" si="3"/>
        <v>0</v>
      </c>
    </row>
    <row r="28" spans="2:25" x14ac:dyDescent="0.2">
      <c r="B28" s="56">
        <f>[2]MÊS!$B27</f>
        <v>0</v>
      </c>
      <c r="C28" s="57" t="str">
        <f>[2]MÊS!$C27</f>
        <v>FT23</v>
      </c>
      <c r="D28" s="100" t="str">
        <f>[3]Planilha1!$AO36</f>
        <v>-</v>
      </c>
      <c r="E28" s="58">
        <f>[2]MÊS!$F27</f>
        <v>0</v>
      </c>
      <c r="F28" s="43"/>
      <c r="G28" s="59">
        <f>[2]MÊS!$E27</f>
        <v>0</v>
      </c>
      <c r="H28" s="5"/>
      <c r="I28" s="6">
        <f t="shared" si="0"/>
        <v>0</v>
      </c>
      <c r="J28" s="79"/>
      <c r="K28" s="79"/>
      <c r="L28" s="79"/>
      <c r="M28" s="79"/>
      <c r="N28" s="79"/>
      <c r="O28" s="79"/>
      <c r="P28" s="79"/>
      <c r="Q28" s="79"/>
      <c r="R28" s="79"/>
      <c r="U28" s="77"/>
      <c r="V28" s="106">
        <f>V27+K16*N13</f>
        <v>0</v>
      </c>
      <c r="W28" s="106">
        <f t="shared" si="3"/>
        <v>0</v>
      </c>
      <c r="X28" s="106">
        <f t="shared" si="3"/>
        <v>0</v>
      </c>
      <c r="Y28" s="106">
        <f t="shared" si="3"/>
        <v>0</v>
      </c>
    </row>
    <row r="29" spans="2:25" x14ac:dyDescent="0.2">
      <c r="B29" s="56">
        <f>[2]MÊS!$B28</f>
        <v>0</v>
      </c>
      <c r="C29" s="57" t="str">
        <f>[2]MÊS!$C28</f>
        <v>FT24</v>
      </c>
      <c r="D29" s="100" t="str">
        <f>[3]Planilha1!$AO37</f>
        <v>-</v>
      </c>
      <c r="E29" s="58">
        <f>[2]MÊS!$F28</f>
        <v>0</v>
      </c>
      <c r="F29" s="43"/>
      <c r="G29" s="59">
        <f>[2]MÊS!$E28</f>
        <v>0</v>
      </c>
      <c r="H29" s="5"/>
      <c r="I29" s="6">
        <f t="shared" si="0"/>
        <v>0</v>
      </c>
      <c r="J29" s="127" t="s">
        <v>24</v>
      </c>
      <c r="K29" s="127"/>
      <c r="L29" s="127"/>
      <c r="M29" s="127"/>
      <c r="N29" s="79"/>
      <c r="O29" s="79"/>
      <c r="P29" s="79"/>
      <c r="Q29" s="79"/>
      <c r="R29" s="79"/>
      <c r="U29" s="77"/>
      <c r="V29" s="7"/>
      <c r="W29" s="106">
        <f t="shared" si="3"/>
        <v>0</v>
      </c>
      <c r="X29" s="106">
        <f t="shared" si="3"/>
        <v>0</v>
      </c>
      <c r="Y29" s="106">
        <f t="shared" si="3"/>
        <v>0</v>
      </c>
    </row>
    <row r="30" spans="2:25" x14ac:dyDescent="0.2">
      <c r="B30" s="56">
        <f>[2]MÊS!$B29</f>
        <v>0</v>
      </c>
      <c r="C30" s="57" t="str">
        <f>[2]MÊS!$C29</f>
        <v>FT25</v>
      </c>
      <c r="D30" s="100" t="str">
        <f>[3]Planilha1!$AO38</f>
        <v>-</v>
      </c>
      <c r="E30" s="58">
        <f>[2]MÊS!$F29</f>
        <v>0</v>
      </c>
      <c r="F30" s="43"/>
      <c r="G30" s="59">
        <f>[2]MÊS!$E29</f>
        <v>0</v>
      </c>
      <c r="H30" s="5"/>
      <c r="I30" s="6">
        <f t="shared" si="0"/>
        <v>0</v>
      </c>
      <c r="J30" s="114" t="s">
        <v>59</v>
      </c>
      <c r="K30" s="115"/>
      <c r="L30" s="116"/>
      <c r="M30" s="53">
        <f>F329</f>
        <v>0</v>
      </c>
      <c r="N30" s="79"/>
      <c r="O30" s="79"/>
      <c r="P30" s="79"/>
      <c r="Q30" s="79"/>
      <c r="R30" s="79"/>
      <c r="U30" s="77"/>
      <c r="V30" s="7"/>
      <c r="W30" s="106">
        <f t="shared" si="3"/>
        <v>0</v>
      </c>
      <c r="X30" s="106">
        <f t="shared" si="3"/>
        <v>0</v>
      </c>
      <c r="Y30" s="106">
        <f t="shared" si="3"/>
        <v>0</v>
      </c>
    </row>
    <row r="31" spans="2:25" x14ac:dyDescent="0.2">
      <c r="B31" s="56">
        <f>[2]MÊS!$B30</f>
        <v>0</v>
      </c>
      <c r="C31" s="57" t="str">
        <f>[2]MÊS!$C30</f>
        <v>FT26</v>
      </c>
      <c r="D31" s="100" t="str">
        <f>[3]Planilha1!$AO39</f>
        <v>-</v>
      </c>
      <c r="E31" s="58">
        <f>[2]MÊS!$F30</f>
        <v>0</v>
      </c>
      <c r="F31" s="43"/>
      <c r="G31" s="59">
        <f>[2]MÊS!$E30</f>
        <v>0</v>
      </c>
      <c r="H31" s="5"/>
      <c r="I31" s="6">
        <f t="shared" si="0"/>
        <v>0</v>
      </c>
      <c r="J31" s="114" t="s">
        <v>25</v>
      </c>
      <c r="K31" s="115"/>
      <c r="L31" s="116"/>
      <c r="M31" s="50">
        <f>N23*M30</f>
        <v>0</v>
      </c>
      <c r="N31" s="79"/>
      <c r="O31" s="79"/>
      <c r="P31" s="79"/>
      <c r="Q31" s="79"/>
      <c r="R31" s="79"/>
      <c r="U31" s="77"/>
      <c r="V31" s="7"/>
      <c r="W31" s="106">
        <f t="shared" si="3"/>
        <v>0</v>
      </c>
      <c r="X31" s="106">
        <f t="shared" si="3"/>
        <v>0</v>
      </c>
      <c r="Y31" s="106">
        <f t="shared" si="3"/>
        <v>0</v>
      </c>
    </row>
    <row r="32" spans="2:25" x14ac:dyDescent="0.2">
      <c r="B32" s="56">
        <f>[2]MÊS!$B31</f>
        <v>0</v>
      </c>
      <c r="C32" s="57" t="str">
        <f>[2]MÊS!$C31</f>
        <v>FT27</v>
      </c>
      <c r="D32" s="100" t="str">
        <f>[3]Planilha1!$AO40</f>
        <v>-</v>
      </c>
      <c r="E32" s="58">
        <f>[2]MÊS!$F31</f>
        <v>0</v>
      </c>
      <c r="F32" s="43"/>
      <c r="G32" s="59">
        <f>[2]MÊS!$E31</f>
        <v>0</v>
      </c>
      <c r="H32" s="5"/>
      <c r="I32" s="6">
        <f t="shared" si="0"/>
        <v>0</v>
      </c>
      <c r="J32" s="114" t="s">
        <v>60</v>
      </c>
      <c r="K32" s="115"/>
      <c r="L32" s="116"/>
      <c r="M32" s="51">
        <f>G329</f>
        <v>0</v>
      </c>
      <c r="N32" s="79"/>
      <c r="O32" s="79"/>
      <c r="P32" s="79"/>
      <c r="Q32" s="79"/>
      <c r="R32" s="79"/>
      <c r="U32" s="77"/>
      <c r="V32" s="7"/>
      <c r="W32" s="106">
        <f t="shared" si="3"/>
        <v>0</v>
      </c>
      <c r="X32" s="106">
        <f t="shared" si="3"/>
        <v>0</v>
      </c>
      <c r="Y32" s="106">
        <f t="shared" si="3"/>
        <v>0</v>
      </c>
    </row>
    <row r="33" spans="2:25" x14ac:dyDescent="0.2">
      <c r="B33" s="56">
        <f>[2]MÊS!$B32</f>
        <v>0</v>
      </c>
      <c r="C33" s="57" t="str">
        <f>[2]MÊS!$C32</f>
        <v>FT28</v>
      </c>
      <c r="D33" s="100" t="str">
        <f>[3]Planilha1!$AO41</f>
        <v>-</v>
      </c>
      <c r="E33" s="58">
        <f>[2]MÊS!$F32</f>
        <v>0</v>
      </c>
      <c r="F33" s="43"/>
      <c r="G33" s="59">
        <f>[2]MÊS!$E32</f>
        <v>0</v>
      </c>
      <c r="H33" s="5"/>
      <c r="I33" s="6">
        <f t="shared" si="0"/>
        <v>0</v>
      </c>
      <c r="J33" s="114" t="s">
        <v>57</v>
      </c>
      <c r="K33" s="115"/>
      <c r="L33" s="116"/>
      <c r="M33" s="52">
        <f>M31-N22</f>
        <v>0</v>
      </c>
      <c r="N33" s="79"/>
      <c r="O33" s="79"/>
      <c r="P33" s="79"/>
      <c r="Q33" s="79"/>
      <c r="R33" s="79"/>
      <c r="U33" s="77"/>
      <c r="V33" s="7"/>
      <c r="W33" s="106">
        <f t="shared" si="3"/>
        <v>0</v>
      </c>
      <c r="X33" s="106">
        <f t="shared" si="3"/>
        <v>0</v>
      </c>
      <c r="Y33" s="106">
        <f t="shared" si="3"/>
        <v>0</v>
      </c>
    </row>
    <row r="34" spans="2:25" x14ac:dyDescent="0.2">
      <c r="B34" s="56">
        <f>[2]MÊS!$B33</f>
        <v>0</v>
      </c>
      <c r="C34" s="57" t="str">
        <f>[2]MÊS!$C33</f>
        <v>FT29</v>
      </c>
      <c r="D34" s="100" t="str">
        <f>[3]Planilha1!$AO42</f>
        <v>-</v>
      </c>
      <c r="E34" s="58">
        <f>[2]MÊS!$F33</f>
        <v>0</v>
      </c>
      <c r="F34" s="43"/>
      <c r="G34" s="59">
        <f>[2]MÊS!$E33</f>
        <v>0</v>
      </c>
      <c r="H34" s="5"/>
      <c r="I34" s="6">
        <f t="shared" si="0"/>
        <v>0</v>
      </c>
      <c r="J34" s="114" t="s">
        <v>58</v>
      </c>
      <c r="K34" s="115"/>
      <c r="L34" s="116"/>
      <c r="M34" s="54" t="str">
        <f>IF(N23=0,"-",M33/N23)</f>
        <v>-</v>
      </c>
      <c r="N34" s="79"/>
      <c r="O34" s="79"/>
      <c r="P34" s="79"/>
      <c r="Q34" s="79"/>
      <c r="R34" s="79"/>
      <c r="U34" s="77"/>
      <c r="V34" s="7"/>
      <c r="W34" s="106">
        <f t="shared" si="3"/>
        <v>0</v>
      </c>
      <c r="X34" s="106">
        <f t="shared" si="3"/>
        <v>0</v>
      </c>
      <c r="Y34" s="106">
        <f t="shared" si="3"/>
        <v>0</v>
      </c>
    </row>
    <row r="35" spans="2:25" x14ac:dyDescent="0.2">
      <c r="B35" s="56">
        <f>[2]MÊS!$B34</f>
        <v>0</v>
      </c>
      <c r="C35" s="57" t="str">
        <f>[2]MÊS!$C34</f>
        <v>FT30</v>
      </c>
      <c r="D35" s="100" t="str">
        <f>[3]Planilha1!$AO43</f>
        <v>-</v>
      </c>
      <c r="E35" s="58">
        <f>[2]MÊS!$F34</f>
        <v>0</v>
      </c>
      <c r="F35" s="43"/>
      <c r="G35" s="59">
        <f>[2]MÊS!$E34</f>
        <v>0</v>
      </c>
      <c r="H35" s="5"/>
      <c r="I35" s="6">
        <f t="shared" si="0"/>
        <v>0</v>
      </c>
      <c r="J35" s="47" t="s">
        <v>26</v>
      </c>
      <c r="K35" s="16">
        <v>24</v>
      </c>
      <c r="L35" s="16">
        <v>36</v>
      </c>
      <c r="M35" s="16">
        <v>48</v>
      </c>
      <c r="N35" s="16">
        <v>60</v>
      </c>
      <c r="O35" s="79"/>
      <c r="P35" s="79"/>
      <c r="Q35" s="79"/>
      <c r="R35" s="79"/>
      <c r="U35" s="77"/>
      <c r="V35" s="7"/>
      <c r="W35" s="106">
        <f t="shared" si="3"/>
        <v>0</v>
      </c>
      <c r="X35" s="106">
        <f t="shared" si="3"/>
        <v>0</v>
      </c>
      <c r="Y35" s="106">
        <f t="shared" si="3"/>
        <v>0</v>
      </c>
    </row>
    <row r="36" spans="2:25" x14ac:dyDescent="0.2">
      <c r="B36" s="56">
        <f>[2]MÊS!$B35</f>
        <v>0</v>
      </c>
      <c r="C36" s="57" t="str">
        <f>[2]MÊS!$C35</f>
        <v>FT31</v>
      </c>
      <c r="D36" s="100" t="str">
        <f>[3]Planilha1!$AO44</f>
        <v>-</v>
      </c>
      <c r="E36" s="58">
        <f>[2]MÊS!$F35</f>
        <v>0</v>
      </c>
      <c r="F36" s="43"/>
      <c r="G36" s="59">
        <f>[2]MÊS!$E35</f>
        <v>0</v>
      </c>
      <c r="H36" s="5"/>
      <c r="I36" s="6">
        <f t="shared" si="0"/>
        <v>0</v>
      </c>
      <c r="J36" s="48" t="s">
        <v>27</v>
      </c>
      <c r="K36" s="42" t="str">
        <f>IF(N13=0,"-",IRR(V4:V28,))</f>
        <v>-</v>
      </c>
      <c r="L36" s="17" t="str">
        <f>IF(N13=0,"-",IRR(W4:W40,))</f>
        <v>-</v>
      </c>
      <c r="M36" s="17" t="str">
        <f>IF(N13=0,"-",IRR(X4:X52,))</f>
        <v>-</v>
      </c>
      <c r="N36" s="17" t="str">
        <f>IF(N13=0,"-",IRR(Y4:Y64,))</f>
        <v>-</v>
      </c>
      <c r="O36" s="79"/>
      <c r="P36" s="79"/>
      <c r="Q36" s="79"/>
      <c r="R36" s="79"/>
      <c r="U36" s="77"/>
      <c r="V36" s="7"/>
      <c r="W36" s="106">
        <f t="shared" si="3"/>
        <v>0</v>
      </c>
      <c r="X36" s="106">
        <f t="shared" si="3"/>
        <v>0</v>
      </c>
      <c r="Y36" s="106">
        <f t="shared" si="3"/>
        <v>0</v>
      </c>
    </row>
    <row r="37" spans="2:25" x14ac:dyDescent="0.2">
      <c r="B37" s="56">
        <f>[2]MÊS!$B36</f>
        <v>0</v>
      </c>
      <c r="C37" s="57" t="str">
        <f>[2]MÊS!$C36</f>
        <v>FT32</v>
      </c>
      <c r="D37" s="100" t="str">
        <f>[3]Planilha1!$AO45</f>
        <v>-</v>
      </c>
      <c r="E37" s="58">
        <f>[2]MÊS!$F36</f>
        <v>0</v>
      </c>
      <c r="F37" s="43"/>
      <c r="G37" s="59">
        <f>[2]MÊS!$E36</f>
        <v>0</v>
      </c>
      <c r="H37" s="5"/>
      <c r="I37" s="6">
        <f t="shared" si="0"/>
        <v>0</v>
      </c>
      <c r="J37" s="48" t="s">
        <v>28</v>
      </c>
      <c r="K37" s="15" t="str">
        <f>IF(K36="-","-",IF(M33&lt;0,"FAT. INSUF.",(1+K36)^12-1))</f>
        <v>-</v>
      </c>
      <c r="L37" s="15" t="str">
        <f>IF(L36="-","-",IF(M33&lt;0,"FAT. INSUF.",(1+L36)^12-1))</f>
        <v>-</v>
      </c>
      <c r="M37" s="15" t="str">
        <f>IF(M36="-","-",IF(M33&lt;0,"FAT. INSUF.",(1+M36)^12-1))</f>
        <v>-</v>
      </c>
      <c r="N37" s="15" t="str">
        <f>IF(N36="-","-",IF(M33&lt;0,"FAT. INSUF.",(1+N36)^12-1))</f>
        <v>-</v>
      </c>
      <c r="O37" s="79"/>
      <c r="P37" s="79"/>
      <c r="Q37" s="79"/>
      <c r="R37" s="79"/>
      <c r="U37" s="77"/>
      <c r="V37" s="7"/>
      <c r="W37" s="106">
        <f t="shared" si="3"/>
        <v>0</v>
      </c>
      <c r="X37" s="106">
        <f t="shared" si="3"/>
        <v>0</v>
      </c>
      <c r="Y37" s="106">
        <f t="shared" si="3"/>
        <v>0</v>
      </c>
    </row>
    <row r="38" spans="2:25" x14ac:dyDescent="0.2">
      <c r="B38" s="56">
        <f>[2]MÊS!$B37</f>
        <v>0</v>
      </c>
      <c r="C38" s="57" t="str">
        <f>[2]MÊS!$C37</f>
        <v>FT33</v>
      </c>
      <c r="D38" s="100" t="str">
        <f>[3]Planilha1!$AO46</f>
        <v>-</v>
      </c>
      <c r="E38" s="58">
        <f>[2]MÊS!$F37</f>
        <v>0</v>
      </c>
      <c r="F38" s="43"/>
      <c r="G38" s="59">
        <f>[2]MÊS!$E37</f>
        <v>0</v>
      </c>
      <c r="H38" s="5"/>
      <c r="I38" s="6">
        <f t="shared" si="0"/>
        <v>0</v>
      </c>
      <c r="J38" s="118" t="s">
        <v>29</v>
      </c>
      <c r="K38" s="118"/>
      <c r="L38" s="119"/>
      <c r="M38" s="18">
        <f>N17*N18*N19</f>
        <v>0</v>
      </c>
      <c r="N38" s="79"/>
      <c r="O38" s="79"/>
      <c r="P38" s="79"/>
      <c r="Q38" s="79"/>
      <c r="R38" s="79"/>
      <c r="U38" s="77"/>
      <c r="V38" s="7"/>
      <c r="W38" s="106">
        <f t="shared" si="3"/>
        <v>0</v>
      </c>
      <c r="X38" s="106">
        <f t="shared" si="3"/>
        <v>0</v>
      </c>
      <c r="Y38" s="106">
        <f t="shared" si="3"/>
        <v>0</v>
      </c>
    </row>
    <row r="39" spans="2:25" x14ac:dyDescent="0.2">
      <c r="B39" s="56">
        <f>[2]MÊS!$B38</f>
        <v>0</v>
      </c>
      <c r="C39" s="57" t="str">
        <f>[2]MÊS!$C38</f>
        <v>FT34</v>
      </c>
      <c r="D39" s="100" t="str">
        <f>[3]Planilha1!$AO47</f>
        <v>-</v>
      </c>
      <c r="E39" s="58">
        <f>[2]MÊS!$F38</f>
        <v>0</v>
      </c>
      <c r="F39" s="43"/>
      <c r="G39" s="59">
        <f>[2]MÊS!$E38</f>
        <v>0</v>
      </c>
      <c r="H39" s="5"/>
      <c r="I39" s="6">
        <f t="shared" si="0"/>
        <v>0</v>
      </c>
      <c r="J39" s="118" t="s">
        <v>30</v>
      </c>
      <c r="K39" s="118"/>
      <c r="L39" s="119"/>
      <c r="M39" s="14">
        <f>IFERROR(IF(N23=0,0,N23/N17),0)</f>
        <v>0</v>
      </c>
      <c r="N39" s="79"/>
      <c r="O39" s="79"/>
      <c r="P39" s="79"/>
      <c r="Q39" s="79"/>
      <c r="R39" s="79"/>
      <c r="U39" s="77"/>
      <c r="V39" s="7"/>
      <c r="W39" s="106">
        <f t="shared" si="3"/>
        <v>0</v>
      </c>
      <c r="X39" s="106">
        <f t="shared" si="3"/>
        <v>0</v>
      </c>
      <c r="Y39" s="106">
        <f t="shared" si="3"/>
        <v>0</v>
      </c>
    </row>
    <row r="40" spans="2:25" x14ac:dyDescent="0.2">
      <c r="B40" s="56">
        <f>[2]MÊS!$B39</f>
        <v>0</v>
      </c>
      <c r="C40" s="57" t="str">
        <f>[2]MÊS!$C39</f>
        <v>FT35</v>
      </c>
      <c r="D40" s="100" t="str">
        <f>[3]Planilha1!$AO48</f>
        <v>-</v>
      </c>
      <c r="E40" s="58">
        <f>[2]MÊS!$F39</f>
        <v>0</v>
      </c>
      <c r="F40" s="43"/>
      <c r="G40" s="59">
        <f>[2]MÊS!$E39</f>
        <v>0</v>
      </c>
      <c r="H40" s="5"/>
      <c r="I40" s="6">
        <f t="shared" si="0"/>
        <v>0</v>
      </c>
      <c r="J40" s="118" t="s">
        <v>31</v>
      </c>
      <c r="K40" s="118"/>
      <c r="L40" s="119"/>
      <c r="M40" s="14">
        <f>IF(N20=0,0,N23/N20)</f>
        <v>0</v>
      </c>
      <c r="N40" s="83"/>
      <c r="O40" s="79"/>
      <c r="P40" s="79"/>
      <c r="Q40" s="79"/>
      <c r="R40" s="79"/>
      <c r="U40" s="77"/>
      <c r="V40" s="107"/>
      <c r="W40" s="106">
        <f>W39+L16*N13</f>
        <v>0</v>
      </c>
      <c r="X40" s="106">
        <f t="shared" ref="X40:Y55" si="4">X39</f>
        <v>0</v>
      </c>
      <c r="Y40" s="106">
        <f t="shared" si="4"/>
        <v>0</v>
      </c>
    </row>
    <row r="41" spans="2:25" x14ac:dyDescent="0.2">
      <c r="B41" s="56">
        <f>[2]MÊS!$B40</f>
        <v>0</v>
      </c>
      <c r="C41" s="57" t="str">
        <f>[2]MÊS!$C40</f>
        <v>FT36</v>
      </c>
      <c r="D41" s="100" t="str">
        <f>[3]Planilha1!$AO49</f>
        <v>-</v>
      </c>
      <c r="E41" s="58">
        <f>[2]MÊS!$F40</f>
        <v>0</v>
      </c>
      <c r="F41" s="43"/>
      <c r="G41" s="59">
        <f>[2]MÊS!$E40</f>
        <v>0</v>
      </c>
      <c r="H41" s="5"/>
      <c r="I41" s="6">
        <f t="shared" si="0"/>
        <v>0</v>
      </c>
      <c r="J41" s="118" t="s">
        <v>32</v>
      </c>
      <c r="K41" s="118"/>
      <c r="L41" s="119"/>
      <c r="M41" s="19">
        <f>IF(M38=0,0,ROUND(M40/M38,2))</f>
        <v>0</v>
      </c>
      <c r="N41" s="83"/>
      <c r="O41" s="79"/>
      <c r="P41" s="79"/>
      <c r="Q41" s="79"/>
      <c r="R41" s="79"/>
      <c r="U41" s="77"/>
      <c r="V41" s="107"/>
      <c r="W41" s="7"/>
      <c r="X41" s="106">
        <f t="shared" si="4"/>
        <v>0</v>
      </c>
      <c r="Y41" s="106">
        <f t="shared" si="4"/>
        <v>0</v>
      </c>
    </row>
    <row r="42" spans="2:25" x14ac:dyDescent="0.2">
      <c r="B42" s="56">
        <f>[2]MÊS!$B41</f>
        <v>0</v>
      </c>
      <c r="C42" s="57" t="str">
        <f>[2]MÊS!$C41</f>
        <v>FT37</v>
      </c>
      <c r="D42" s="100" t="str">
        <f>[3]Planilha1!$AO50</f>
        <v>-</v>
      </c>
      <c r="E42" s="58">
        <f>[2]MÊS!$F41</f>
        <v>0</v>
      </c>
      <c r="F42" s="43"/>
      <c r="G42" s="59">
        <f>[2]MÊS!$E41</f>
        <v>0</v>
      </c>
      <c r="H42" s="5"/>
      <c r="I42" s="6">
        <f t="shared" si="0"/>
        <v>0</v>
      </c>
      <c r="J42" s="118" t="s">
        <v>33</v>
      </c>
      <c r="K42" s="118"/>
      <c r="L42" s="119"/>
      <c r="M42" s="150" t="str">
        <f>IF(M41&lt;1.5,"Restaurante luxo",IF(M41=1.5,"Rest. luxo ou moderado",IF(M41&lt;2,"Rest. moderado",IF(M41&lt;2.51,"Rest. familiar ou moderado",IF(M41&lt;3,"Rest. familiar",IF(M41&lt;4.1,"Rest. familiar ou econômico",IF(M41&gt;4,"Rest. econômico",)))))))</f>
        <v>Restaurante luxo</v>
      </c>
      <c r="N42" s="150"/>
      <c r="O42" s="79"/>
      <c r="P42" s="79"/>
      <c r="Q42" s="79"/>
      <c r="R42" s="79"/>
      <c r="U42" s="77"/>
      <c r="V42" s="7"/>
      <c r="W42" s="7"/>
      <c r="X42" s="106">
        <f t="shared" si="4"/>
        <v>0</v>
      </c>
      <c r="Y42" s="106">
        <f t="shared" si="4"/>
        <v>0</v>
      </c>
    </row>
    <row r="43" spans="2:25" x14ac:dyDescent="0.2">
      <c r="B43" s="56">
        <f>[2]MÊS!$B42</f>
        <v>0</v>
      </c>
      <c r="C43" s="57" t="str">
        <f>[2]MÊS!$C42</f>
        <v>FT38</v>
      </c>
      <c r="D43" s="100" t="str">
        <f>[3]Planilha1!$AO51</f>
        <v>-</v>
      </c>
      <c r="E43" s="58">
        <f>[2]MÊS!$F42</f>
        <v>0</v>
      </c>
      <c r="F43" s="43"/>
      <c r="G43" s="59">
        <f>[2]MÊS!$E42</f>
        <v>0</v>
      </c>
      <c r="H43" s="5"/>
      <c r="I43" s="6">
        <f t="shared" si="0"/>
        <v>0</v>
      </c>
      <c r="J43" s="118" t="s">
        <v>34</v>
      </c>
      <c r="K43" s="118"/>
      <c r="L43" s="119"/>
      <c r="M43" s="148" t="str">
        <f>IF(N20&lt;20,"Rest. econômico",IF(N20=20,"Rest. econômico ou familiar",IF(N20&lt;40,"Rest. familiar",IF(N20=40,"Rest. familiar ou moderado",IF(N20&lt;75,"Rest. moderado",IF(N20=75,"Rest. moderado",IF(N20&gt;75,"Rest. luxo")))))))</f>
        <v>Rest. econômico</v>
      </c>
      <c r="N43" s="149"/>
      <c r="O43" s="79"/>
      <c r="P43" s="79"/>
      <c r="Q43" s="79"/>
      <c r="R43" s="79"/>
      <c r="U43" s="77"/>
      <c r="V43" s="7"/>
      <c r="W43" s="7"/>
      <c r="X43" s="106">
        <f t="shared" si="4"/>
        <v>0</v>
      </c>
      <c r="Y43" s="106">
        <f t="shared" si="4"/>
        <v>0</v>
      </c>
    </row>
    <row r="44" spans="2:25" x14ac:dyDescent="0.2">
      <c r="B44" s="56"/>
      <c r="C44" s="57" t="str">
        <f>[2]MÊS!$C43</f>
        <v>FT39</v>
      </c>
      <c r="D44" s="100" t="str">
        <f>[3]Planilha1!$AO52</f>
        <v>-</v>
      </c>
      <c r="E44" s="58">
        <f>[2]MÊS!$F43</f>
        <v>0</v>
      </c>
      <c r="F44" s="43"/>
      <c r="G44" s="59">
        <f>[2]MÊS!$E43</f>
        <v>0</v>
      </c>
      <c r="H44" s="5"/>
      <c r="I44" s="6">
        <f t="shared" si="0"/>
        <v>0</v>
      </c>
      <c r="J44" s="118" t="s">
        <v>35</v>
      </c>
      <c r="K44" s="118"/>
      <c r="L44" s="119"/>
      <c r="M44" s="20">
        <f>N20*M38*L21</f>
        <v>0</v>
      </c>
      <c r="N44" s="83"/>
      <c r="O44" s="79"/>
      <c r="P44" s="79"/>
      <c r="Q44" s="79"/>
      <c r="R44" s="79"/>
      <c r="U44" s="77"/>
      <c r="V44" s="7"/>
      <c r="W44" s="7"/>
      <c r="X44" s="106">
        <f t="shared" si="4"/>
        <v>0</v>
      </c>
      <c r="Y44" s="106">
        <f t="shared" si="4"/>
        <v>0</v>
      </c>
    </row>
    <row r="45" spans="2:25" x14ac:dyDescent="0.2">
      <c r="B45" s="56">
        <f>[2]MÊS!$B44</f>
        <v>0</v>
      </c>
      <c r="C45" s="57" t="str">
        <f>[2]MÊS!$C44</f>
        <v>FT40</v>
      </c>
      <c r="D45" s="100" t="str">
        <f>[3]Planilha1!$AO53</f>
        <v>-</v>
      </c>
      <c r="E45" s="58">
        <f>[2]MÊS!$F44</f>
        <v>0</v>
      </c>
      <c r="F45" s="43"/>
      <c r="G45" s="59">
        <f>[2]MÊS!$E44</f>
        <v>0</v>
      </c>
      <c r="H45" s="5"/>
      <c r="I45" s="6">
        <f t="shared" si="0"/>
        <v>0</v>
      </c>
      <c r="J45" s="118" t="s">
        <v>36</v>
      </c>
      <c r="K45" s="118"/>
      <c r="L45" s="119"/>
      <c r="M45" s="55" t="str">
        <f>IFERROR(N23/M44,"-")</f>
        <v>-</v>
      </c>
      <c r="N45" s="79"/>
      <c r="U45" s="77"/>
      <c r="V45" s="7"/>
      <c r="W45" s="7"/>
      <c r="X45" s="106">
        <f t="shared" si="4"/>
        <v>0</v>
      </c>
      <c r="Y45" s="106">
        <f t="shared" si="4"/>
        <v>0</v>
      </c>
    </row>
    <row r="46" spans="2:25" x14ac:dyDescent="0.2">
      <c r="B46" s="56">
        <f>[2]MÊS!$B45</f>
        <v>0</v>
      </c>
      <c r="C46" s="57" t="str">
        <f>[2]MÊS!$C45</f>
        <v>FT41</v>
      </c>
      <c r="D46" s="100" t="str">
        <f>[3]Planilha1!$AO54</f>
        <v>-</v>
      </c>
      <c r="E46" s="58">
        <f>[2]MÊS!$F45</f>
        <v>0</v>
      </c>
      <c r="F46" s="43"/>
      <c r="G46" s="59">
        <f>[2]MÊS!$E45</f>
        <v>0</v>
      </c>
      <c r="H46" s="5"/>
      <c r="I46" s="6">
        <f t="shared" si="0"/>
        <v>0</v>
      </c>
      <c r="J46" s="117" t="s">
        <v>73</v>
      </c>
      <c r="K46" s="117"/>
      <c r="L46" s="117"/>
      <c r="M46" s="55">
        <f>(1+N25)*(1+N27)-1</f>
        <v>0</v>
      </c>
      <c r="N46" s="81"/>
      <c r="U46" s="77"/>
      <c r="V46" s="7"/>
      <c r="W46" s="7"/>
      <c r="X46" s="106">
        <f t="shared" si="4"/>
        <v>0</v>
      </c>
      <c r="Y46" s="106">
        <f t="shared" si="4"/>
        <v>0</v>
      </c>
    </row>
    <row r="47" spans="2:25" ht="12" thickBot="1" x14ac:dyDescent="0.25">
      <c r="B47" s="56">
        <f>[2]MÊS!$B46</f>
        <v>0</v>
      </c>
      <c r="C47" s="57" t="str">
        <f>[2]MÊS!$C46</f>
        <v>FT42</v>
      </c>
      <c r="D47" s="100" t="str">
        <f>[3]Planilha1!$AO55</f>
        <v>-</v>
      </c>
      <c r="E47" s="58">
        <f>[2]MÊS!$F46</f>
        <v>0</v>
      </c>
      <c r="F47" s="43"/>
      <c r="G47" s="59">
        <f>[2]MÊS!$E46</f>
        <v>0</v>
      </c>
      <c r="H47" s="5"/>
      <c r="I47" s="6">
        <f>IF($H$2=1,G47*(1+H47),IF($H$2=2,G47*(1+$I$2),"ERRO"))</f>
        <v>0</v>
      </c>
      <c r="J47" s="113"/>
      <c r="K47" s="113"/>
      <c r="L47" s="113"/>
      <c r="M47" s="85"/>
      <c r="N47" s="86"/>
      <c r="U47" s="77"/>
      <c r="V47" s="7"/>
      <c r="W47" s="7"/>
      <c r="X47" s="106">
        <f t="shared" si="4"/>
        <v>0</v>
      </c>
      <c r="Y47" s="106">
        <f t="shared" si="4"/>
        <v>0</v>
      </c>
    </row>
    <row r="48" spans="2:25" ht="13.5" thickTop="1" thickBot="1" x14ac:dyDescent="0.25">
      <c r="B48" s="56">
        <f>[2]MÊS!$B47</f>
        <v>0</v>
      </c>
      <c r="C48" s="57" t="str">
        <f>[2]MÊS!$C47</f>
        <v>FT43</v>
      </c>
      <c r="D48" s="100" t="str">
        <f>[3]Planilha1!$AO56</f>
        <v>-</v>
      </c>
      <c r="E48" s="58">
        <f>[2]MÊS!$F47</f>
        <v>0</v>
      </c>
      <c r="F48" s="43"/>
      <c r="G48" s="59">
        <f>[2]MÊS!$E47</f>
        <v>0</v>
      </c>
      <c r="H48" s="5"/>
      <c r="I48" s="6">
        <f t="shared" ref="I48:I67" si="5">IF($H$2=1,G48*(1+H48),IF($H$2=2,G48*(1+$I$2),"ERRO"))</f>
        <v>0</v>
      </c>
      <c r="J48" s="154" t="s">
        <v>37</v>
      </c>
      <c r="K48" s="157" t="str">
        <f>IF(N24=0,"-",IF(N24&gt;M45,"Fat. mensal &gt; Fat. potencial - AJUSTE",IF(N24&lt;#REF!,"Fat. menor que fat. ponto equilíbrio - AJUSTE","Faturamento possível")))</f>
        <v>-</v>
      </c>
      <c r="L48" s="158"/>
      <c r="M48" s="158"/>
      <c r="N48" s="159"/>
      <c r="U48" s="77"/>
      <c r="V48" s="7"/>
      <c r="W48" s="7"/>
      <c r="X48" s="106">
        <f t="shared" si="4"/>
        <v>0</v>
      </c>
      <c r="Y48" s="106">
        <f t="shared" si="4"/>
        <v>0</v>
      </c>
    </row>
    <row r="49" spans="2:25" ht="12.75" thickTop="1" thickBot="1" x14ac:dyDescent="0.25">
      <c r="B49" s="56">
        <f>[2]MÊS!$B48</f>
        <v>0</v>
      </c>
      <c r="C49" s="57" t="str">
        <f>[2]MÊS!$C48</f>
        <v>FT44</v>
      </c>
      <c r="D49" s="100" t="str">
        <f>[3]Planilha1!$AO57</f>
        <v>-</v>
      </c>
      <c r="E49" s="58">
        <f>[2]MÊS!$F48</f>
        <v>0</v>
      </c>
      <c r="F49" s="43"/>
      <c r="G49" s="59">
        <f>[2]MÊS!$E48</f>
        <v>0</v>
      </c>
      <c r="H49" s="5"/>
      <c r="I49" s="6">
        <f t="shared" si="5"/>
        <v>0</v>
      </c>
      <c r="J49" s="155"/>
      <c r="K49" s="160" t="str">
        <f>IF(M41=L21,"Rotativ. encontrada = Rotativ. típica",IF(M41&gt;L21,"Rotativ. encontrad &gt; Rotativ. típica","Rotativ. encontrada &lt; Rotativ. típica "))</f>
        <v>Rotativ. encontrada = Rotativ. típica</v>
      </c>
      <c r="L49" s="161"/>
      <c r="M49" s="161"/>
      <c r="N49" s="162"/>
      <c r="U49" s="77"/>
      <c r="V49" s="7"/>
      <c r="W49" s="7"/>
      <c r="X49" s="106">
        <f t="shared" si="4"/>
        <v>0</v>
      </c>
      <c r="Y49" s="106">
        <f t="shared" si="4"/>
        <v>0</v>
      </c>
    </row>
    <row r="50" spans="2:25" ht="12.75" thickTop="1" thickBot="1" x14ac:dyDescent="0.25">
      <c r="B50" s="56">
        <f>[2]MÊS!$B49</f>
        <v>0</v>
      </c>
      <c r="C50" s="57" t="str">
        <f>[2]MÊS!$C49</f>
        <v>FT45</v>
      </c>
      <c r="D50" s="100" t="str">
        <f>[3]Planilha1!$AO58</f>
        <v>-</v>
      </c>
      <c r="E50" s="58">
        <f>[2]MÊS!$F49</f>
        <v>0</v>
      </c>
      <c r="F50" s="43"/>
      <c r="G50" s="59">
        <f>[2]MÊS!$E49</f>
        <v>0</v>
      </c>
      <c r="H50" s="5"/>
      <c r="I50" s="6">
        <f t="shared" si="5"/>
        <v>0</v>
      </c>
      <c r="J50" s="155"/>
      <c r="K50" s="161" t="str">
        <f>IF(M43=M42,"Classificação coerente","Classificação divergente")</f>
        <v>Classificação divergente</v>
      </c>
      <c r="L50" s="161"/>
      <c r="M50" s="161"/>
      <c r="N50" s="162"/>
      <c r="U50" s="77"/>
      <c r="V50" s="7"/>
      <c r="W50" s="7"/>
      <c r="X50" s="106">
        <f t="shared" si="4"/>
        <v>0</v>
      </c>
      <c r="Y50" s="106">
        <f t="shared" si="4"/>
        <v>0</v>
      </c>
    </row>
    <row r="51" spans="2:25" ht="13.5" thickTop="1" thickBot="1" x14ac:dyDescent="0.25">
      <c r="B51" s="56">
        <f>[2]MÊS!$B50</f>
        <v>0</v>
      </c>
      <c r="C51" s="57" t="str">
        <f>[2]MÊS!$C50</f>
        <v>FT46</v>
      </c>
      <c r="D51" s="100" t="str">
        <f>[3]Planilha1!$AO59</f>
        <v>-</v>
      </c>
      <c r="E51" s="58">
        <f>[2]MÊS!$F50</f>
        <v>0</v>
      </c>
      <c r="F51" s="43"/>
      <c r="G51" s="59">
        <f>[2]MÊS!$E50</f>
        <v>0</v>
      </c>
      <c r="H51" s="5"/>
      <c r="I51" s="6">
        <f t="shared" si="5"/>
        <v>0</v>
      </c>
      <c r="J51" s="156"/>
      <c r="K51" s="22" t="str">
        <f>IF(K37&lt;N27,"TIR1&lt;TIRmin.","TIR1 OK")</f>
        <v>TIR1 OK</v>
      </c>
      <c r="L51" s="23" t="str">
        <f>IF(L37&lt;N27,"TIR2&lt;TIRTmín.","TIR2 OK")</f>
        <v>TIR2 OK</v>
      </c>
      <c r="M51" s="23" t="str">
        <f>IF(M37&lt;N27,"TIR3&lt;TIRmín.","TIR3 OK")</f>
        <v>TIR3 OK</v>
      </c>
      <c r="N51" s="23" t="str">
        <f>IF(N37&lt;N27,"TIR4&lt;TIRmín.","TIR4 OK")</f>
        <v>TIR4 OK</v>
      </c>
      <c r="U51" s="77"/>
      <c r="V51" s="7"/>
      <c r="W51" s="7"/>
      <c r="X51" s="106">
        <f t="shared" si="4"/>
        <v>0</v>
      </c>
      <c r="Y51" s="106">
        <f t="shared" si="4"/>
        <v>0</v>
      </c>
    </row>
    <row r="52" spans="2:25" ht="12" thickTop="1" x14ac:dyDescent="0.2">
      <c r="B52" s="56">
        <f>[2]MÊS!$B51</f>
        <v>0</v>
      </c>
      <c r="C52" s="57" t="str">
        <f>[2]MÊS!$C51</f>
        <v>FT47</v>
      </c>
      <c r="D52" s="100" t="str">
        <f>[3]Planilha1!$AO60</f>
        <v>-</v>
      </c>
      <c r="E52" s="58">
        <f>[2]MÊS!$F51</f>
        <v>0</v>
      </c>
      <c r="F52" s="43"/>
      <c r="G52" s="59">
        <f>[2]MÊS!$E51</f>
        <v>0</v>
      </c>
      <c r="H52" s="5"/>
      <c r="I52" s="6">
        <f t="shared" si="5"/>
        <v>0</v>
      </c>
      <c r="U52" s="77"/>
      <c r="V52" s="7"/>
      <c r="W52" s="7"/>
      <c r="X52" s="106">
        <f>X51+M16*N13</f>
        <v>0</v>
      </c>
      <c r="Y52" s="106">
        <f t="shared" si="4"/>
        <v>0</v>
      </c>
    </row>
    <row r="53" spans="2:25" ht="22.5" customHeight="1" x14ac:dyDescent="0.2">
      <c r="B53" s="56">
        <f>[2]MÊS!$B52</f>
        <v>0</v>
      </c>
      <c r="C53" s="57" t="str">
        <f>[2]MÊS!$C52</f>
        <v>FT48</v>
      </c>
      <c r="D53" s="100" t="str">
        <f>[3]Planilha1!$AO61</f>
        <v>-</v>
      </c>
      <c r="E53" s="58">
        <f>[2]MÊS!$F52</f>
        <v>0</v>
      </c>
      <c r="F53" s="43"/>
      <c r="G53" s="59">
        <f>[2]MÊS!$E52</f>
        <v>0</v>
      </c>
      <c r="H53" s="5"/>
      <c r="I53" s="6">
        <f t="shared" si="5"/>
        <v>0</v>
      </c>
      <c r="J53" s="168" t="s">
        <v>52</v>
      </c>
      <c r="K53" s="92" t="s">
        <v>44</v>
      </c>
      <c r="L53" s="92" t="s">
        <v>45</v>
      </c>
      <c r="M53" s="93" t="s">
        <v>50</v>
      </c>
      <c r="N53" s="94" t="s">
        <v>51</v>
      </c>
      <c r="P53" s="79"/>
      <c r="Q53" s="79"/>
      <c r="R53" s="79"/>
      <c r="U53" s="77"/>
      <c r="V53" s="7"/>
      <c r="W53" s="108"/>
      <c r="X53" s="7"/>
      <c r="Y53" s="106">
        <f t="shared" si="4"/>
        <v>0</v>
      </c>
    </row>
    <row r="54" spans="2:25" ht="11.25" customHeight="1" x14ac:dyDescent="0.2">
      <c r="B54" s="56">
        <f>[2]MÊS!$B53</f>
        <v>0</v>
      </c>
      <c r="C54" s="57" t="str">
        <f>[2]MÊS!$C53</f>
        <v>FT49</v>
      </c>
      <c r="D54" s="100" t="str">
        <f>[3]Planilha1!$AO62</f>
        <v>-</v>
      </c>
      <c r="E54" s="58">
        <f>[2]MÊS!$F53</f>
        <v>0</v>
      </c>
      <c r="F54" s="43"/>
      <c r="G54" s="59">
        <f>[2]MÊS!$E53</f>
        <v>0</v>
      </c>
      <c r="H54" s="5"/>
      <c r="I54" s="6">
        <f t="shared" si="5"/>
        <v>0</v>
      </c>
      <c r="J54" s="169"/>
      <c r="K54" s="95" t="s">
        <v>75</v>
      </c>
      <c r="L54" s="96">
        <v>0.35</v>
      </c>
      <c r="M54" s="97" t="s">
        <v>46</v>
      </c>
      <c r="N54" s="98" t="s">
        <v>61</v>
      </c>
      <c r="P54" s="79"/>
      <c r="Q54" s="79"/>
      <c r="R54" s="79"/>
      <c r="U54" s="77"/>
      <c r="V54" s="7"/>
      <c r="W54" s="109"/>
      <c r="X54" s="110"/>
      <c r="Y54" s="106">
        <f t="shared" si="4"/>
        <v>0</v>
      </c>
    </row>
    <row r="55" spans="2:25" ht="11.25" customHeight="1" x14ac:dyDescent="0.2">
      <c r="B55" s="56">
        <f>[2]MÊS!$B54</f>
        <v>0</v>
      </c>
      <c r="C55" s="57" t="str">
        <f>[2]MÊS!$C54</f>
        <v>FT50</v>
      </c>
      <c r="D55" s="100" t="str">
        <f>[3]Planilha1!$AO63</f>
        <v>-</v>
      </c>
      <c r="E55" s="58">
        <f>[2]MÊS!$F54</f>
        <v>0</v>
      </c>
      <c r="F55" s="43"/>
      <c r="G55" s="59">
        <f>[2]MÊS!$E54</f>
        <v>0</v>
      </c>
      <c r="H55" s="5"/>
      <c r="I55" s="6">
        <f t="shared" si="5"/>
        <v>0</v>
      </c>
      <c r="J55" s="169"/>
      <c r="K55" s="95" t="s">
        <v>76</v>
      </c>
      <c r="L55" s="96">
        <v>0.33</v>
      </c>
      <c r="M55" s="97" t="s">
        <v>47</v>
      </c>
      <c r="N55" s="98" t="s">
        <v>81</v>
      </c>
      <c r="U55" s="79"/>
      <c r="V55" s="7"/>
      <c r="W55" s="7"/>
      <c r="X55" s="7"/>
      <c r="Y55" s="106">
        <f t="shared" si="4"/>
        <v>0</v>
      </c>
    </row>
    <row r="56" spans="2:25" ht="11.25" customHeight="1" x14ac:dyDescent="0.2">
      <c r="B56" s="56">
        <f>[2]MÊS!$B55</f>
        <v>0</v>
      </c>
      <c r="C56" s="57" t="str">
        <f>[2]MÊS!$C55</f>
        <v>FT51</v>
      </c>
      <c r="D56" s="100" t="str">
        <f>[3]Planilha1!$AO64</f>
        <v>-</v>
      </c>
      <c r="E56" s="58">
        <f>[2]MÊS!$F55</f>
        <v>0</v>
      </c>
      <c r="F56" s="43"/>
      <c r="G56" s="59">
        <f>[2]MÊS!$E55</f>
        <v>0</v>
      </c>
      <c r="H56" s="5"/>
      <c r="I56" s="6">
        <f t="shared" si="5"/>
        <v>0</v>
      </c>
      <c r="J56" s="169"/>
      <c r="K56" s="95" t="s">
        <v>77</v>
      </c>
      <c r="L56" s="96">
        <v>0.3</v>
      </c>
      <c r="M56" s="97" t="s">
        <v>48</v>
      </c>
      <c r="N56" s="98" t="s">
        <v>80</v>
      </c>
      <c r="U56" s="79"/>
      <c r="V56" s="111"/>
      <c r="W56" s="112"/>
      <c r="X56" s="7"/>
      <c r="Y56" s="106">
        <f t="shared" ref="Y56:Y63" si="6">Y55</f>
        <v>0</v>
      </c>
    </row>
    <row r="57" spans="2:25" ht="11.25" customHeight="1" x14ac:dyDescent="0.2">
      <c r="B57" s="56">
        <f>[2]MÊS!$B56</f>
        <v>0</v>
      </c>
      <c r="C57" s="57" t="str">
        <f>[2]MÊS!$C56</f>
        <v>FT52</v>
      </c>
      <c r="D57" s="100" t="str">
        <f>[3]Planilha1!$AO65</f>
        <v>-</v>
      </c>
      <c r="E57" s="58">
        <f>[2]MÊS!$F56</f>
        <v>0</v>
      </c>
      <c r="F57" s="43"/>
      <c r="G57" s="59">
        <f>[2]MÊS!$E56</f>
        <v>0</v>
      </c>
      <c r="H57" s="5"/>
      <c r="I57" s="6">
        <f t="shared" si="5"/>
        <v>0</v>
      </c>
      <c r="J57" s="170"/>
      <c r="K57" s="95" t="s">
        <v>78</v>
      </c>
      <c r="L57" s="96">
        <v>0.25</v>
      </c>
      <c r="M57" s="97" t="s">
        <v>49</v>
      </c>
      <c r="N57" s="98" t="s">
        <v>79</v>
      </c>
      <c r="U57" s="79"/>
      <c r="V57" s="7"/>
      <c r="W57" s="7"/>
      <c r="X57" s="7"/>
      <c r="Y57" s="106">
        <f t="shared" si="6"/>
        <v>0</v>
      </c>
    </row>
    <row r="58" spans="2:25" x14ac:dyDescent="0.2">
      <c r="B58" s="56">
        <f>[2]MÊS!$B57</f>
        <v>0</v>
      </c>
      <c r="C58" s="57" t="str">
        <f>[2]MÊS!$C57</f>
        <v>FT53</v>
      </c>
      <c r="D58" s="100" t="str">
        <f>[3]Planilha1!$AO66</f>
        <v>-</v>
      </c>
      <c r="E58" s="58">
        <f>[2]MÊS!$F57</f>
        <v>0</v>
      </c>
      <c r="F58" s="43"/>
      <c r="G58" s="59">
        <f>[2]MÊS!$E57</f>
        <v>0</v>
      </c>
      <c r="H58" s="5"/>
      <c r="I58" s="6">
        <f t="shared" si="5"/>
        <v>0</v>
      </c>
      <c r="U58" s="79"/>
      <c r="V58" s="7"/>
      <c r="W58" s="7"/>
      <c r="X58" s="7"/>
      <c r="Y58" s="106">
        <f t="shared" si="6"/>
        <v>0</v>
      </c>
    </row>
    <row r="59" spans="2:25" x14ac:dyDescent="0.2">
      <c r="B59" s="56">
        <f>[2]MÊS!$B58</f>
        <v>0</v>
      </c>
      <c r="C59" s="57" t="str">
        <f>[2]MÊS!$C58</f>
        <v>FT54</v>
      </c>
      <c r="D59" s="100" t="str">
        <f>[3]Planilha1!$AO67</f>
        <v>-</v>
      </c>
      <c r="E59" s="58">
        <f>[2]MÊS!$F58</f>
        <v>0</v>
      </c>
      <c r="F59" s="43"/>
      <c r="G59" s="59">
        <f>[2]MÊS!$E58</f>
        <v>0</v>
      </c>
      <c r="H59" s="5"/>
      <c r="I59" s="6">
        <f t="shared" si="5"/>
        <v>0</v>
      </c>
      <c r="U59" s="79"/>
      <c r="V59" s="7"/>
      <c r="W59" s="7"/>
      <c r="X59" s="7"/>
      <c r="Y59" s="106">
        <f t="shared" si="6"/>
        <v>0</v>
      </c>
    </row>
    <row r="60" spans="2:25" x14ac:dyDescent="0.2">
      <c r="B60" s="56">
        <f>[2]MÊS!$B59</f>
        <v>0</v>
      </c>
      <c r="C60" s="57" t="str">
        <f>[2]MÊS!$C59</f>
        <v>FT55</v>
      </c>
      <c r="D60" s="100" t="str">
        <f>[3]Planilha1!$AO68</f>
        <v>-</v>
      </c>
      <c r="E60" s="58">
        <f>[2]MÊS!$F59</f>
        <v>0</v>
      </c>
      <c r="F60" s="43"/>
      <c r="G60" s="59">
        <f>[2]MÊS!$E59</f>
        <v>0</v>
      </c>
      <c r="H60" s="5"/>
      <c r="I60" s="6">
        <f t="shared" si="5"/>
        <v>0</v>
      </c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"/>
      <c r="W60" s="7"/>
      <c r="X60" s="7"/>
      <c r="Y60" s="106">
        <f t="shared" si="6"/>
        <v>0</v>
      </c>
    </row>
    <row r="61" spans="2:25" x14ac:dyDescent="0.2">
      <c r="B61" s="56">
        <f>[2]MÊS!$B60</f>
        <v>0</v>
      </c>
      <c r="C61" s="57" t="str">
        <f>[2]MÊS!$C60</f>
        <v>FT56</v>
      </c>
      <c r="D61" s="100" t="str">
        <f>[3]Planilha1!$AO69</f>
        <v>-</v>
      </c>
      <c r="E61" s="58">
        <f>[2]MÊS!$F60</f>
        <v>0</v>
      </c>
      <c r="F61" s="43"/>
      <c r="G61" s="59">
        <f>[2]MÊS!$E60</f>
        <v>0</v>
      </c>
      <c r="H61" s="5"/>
      <c r="I61" s="6">
        <f t="shared" si="5"/>
        <v>0</v>
      </c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"/>
      <c r="W61" s="7"/>
      <c r="X61" s="7"/>
      <c r="Y61" s="106">
        <f t="shared" si="6"/>
        <v>0</v>
      </c>
    </row>
    <row r="62" spans="2:25" x14ac:dyDescent="0.2">
      <c r="B62" s="56">
        <f>[2]MÊS!$B61</f>
        <v>0</v>
      </c>
      <c r="C62" s="57" t="str">
        <f>[2]MÊS!$C61</f>
        <v>FT57</v>
      </c>
      <c r="D62" s="100" t="str">
        <f>[3]Planilha1!$AO70</f>
        <v>-</v>
      </c>
      <c r="E62" s="58">
        <f>[2]MÊS!$F61</f>
        <v>0</v>
      </c>
      <c r="F62" s="43"/>
      <c r="G62" s="59">
        <f>[2]MÊS!$E61</f>
        <v>0</v>
      </c>
      <c r="H62" s="5"/>
      <c r="I62" s="6">
        <f t="shared" si="5"/>
        <v>0</v>
      </c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"/>
      <c r="W62" s="7"/>
      <c r="X62" s="7"/>
      <c r="Y62" s="106">
        <f t="shared" si="6"/>
        <v>0</v>
      </c>
    </row>
    <row r="63" spans="2:25" x14ac:dyDescent="0.2">
      <c r="B63" s="56">
        <f>[2]MÊS!$B62</f>
        <v>0</v>
      </c>
      <c r="C63" s="57" t="str">
        <f>[2]MÊS!$C62</f>
        <v>FT58</v>
      </c>
      <c r="D63" s="100" t="str">
        <f>[3]Planilha1!$AO71</f>
        <v>-</v>
      </c>
      <c r="E63" s="58">
        <f>[2]MÊS!$F62</f>
        <v>0</v>
      </c>
      <c r="F63" s="43"/>
      <c r="G63" s="59">
        <f>[2]MÊS!$E62</f>
        <v>0</v>
      </c>
      <c r="H63" s="5"/>
      <c r="I63" s="6">
        <f t="shared" si="5"/>
        <v>0</v>
      </c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"/>
      <c r="W63" s="7"/>
      <c r="X63" s="7"/>
      <c r="Y63" s="106">
        <f t="shared" si="6"/>
        <v>0</v>
      </c>
    </row>
    <row r="64" spans="2:25" x14ac:dyDescent="0.2">
      <c r="B64" s="56">
        <f>[2]MÊS!$B63</f>
        <v>0</v>
      </c>
      <c r="C64" s="57" t="str">
        <f>[2]MÊS!$C63</f>
        <v>FT59</v>
      </c>
      <c r="D64" s="100" t="str">
        <f>[3]Planilha1!$AO72</f>
        <v>-</v>
      </c>
      <c r="E64" s="58">
        <f>[2]MÊS!$F63</f>
        <v>0</v>
      </c>
      <c r="F64" s="43"/>
      <c r="G64" s="59">
        <f>[2]MÊS!$E63</f>
        <v>0</v>
      </c>
      <c r="H64" s="5"/>
      <c r="I64" s="6">
        <f t="shared" si="5"/>
        <v>0</v>
      </c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"/>
      <c r="W64" s="7"/>
      <c r="X64" s="7"/>
      <c r="Y64" s="106">
        <f>Y63+N16*N13</f>
        <v>0</v>
      </c>
    </row>
    <row r="65" spans="2:25" x14ac:dyDescent="0.2">
      <c r="B65" s="56">
        <f>[2]MÊS!$B64</f>
        <v>0</v>
      </c>
      <c r="C65" s="57" t="str">
        <f>[2]MÊS!$C64</f>
        <v>FT60</v>
      </c>
      <c r="D65" s="100" t="str">
        <f>[3]Planilha1!$AO73</f>
        <v>-</v>
      </c>
      <c r="E65" s="58">
        <f>[2]MÊS!$F64</f>
        <v>0</v>
      </c>
      <c r="F65" s="43"/>
      <c r="G65" s="59">
        <f>[2]MÊS!$E64</f>
        <v>0</v>
      </c>
      <c r="H65" s="5"/>
      <c r="I65" s="6">
        <f t="shared" si="5"/>
        <v>0</v>
      </c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7"/>
      <c r="W65" s="77"/>
      <c r="X65" s="77"/>
      <c r="Y65" s="77"/>
    </row>
    <row r="66" spans="2:25" x14ac:dyDescent="0.2">
      <c r="B66" s="56">
        <f>[2]MÊS!$B65</f>
        <v>0</v>
      </c>
      <c r="C66" s="57" t="str">
        <f>[2]MÊS!$C65</f>
        <v>FT61</v>
      </c>
      <c r="D66" s="100" t="str">
        <f>[3]Planilha1!$AO74</f>
        <v>-</v>
      </c>
      <c r="E66" s="58">
        <f>[2]MÊS!$F65</f>
        <v>0</v>
      </c>
      <c r="F66" s="43"/>
      <c r="G66" s="59">
        <f>[2]MÊS!$E65</f>
        <v>0</v>
      </c>
      <c r="H66" s="5"/>
      <c r="I66" s="6">
        <f t="shared" si="5"/>
        <v>0</v>
      </c>
      <c r="J66" s="82"/>
      <c r="K66" s="87"/>
      <c r="L66" s="82"/>
      <c r="M66" s="82"/>
      <c r="N66" s="82"/>
      <c r="O66" s="79"/>
      <c r="P66" s="79"/>
      <c r="Q66" s="79"/>
      <c r="R66" s="79"/>
      <c r="S66" s="79"/>
      <c r="T66" s="79"/>
      <c r="U66" s="79"/>
      <c r="V66" s="77"/>
      <c r="W66" s="77"/>
      <c r="X66" s="77"/>
      <c r="Y66" s="77"/>
    </row>
    <row r="67" spans="2:25" x14ac:dyDescent="0.2">
      <c r="B67" s="56">
        <f>[2]MÊS!$B66</f>
        <v>0</v>
      </c>
      <c r="C67" s="57" t="str">
        <f>[2]MÊS!$C66</f>
        <v>FT62</v>
      </c>
      <c r="D67" s="100" t="str">
        <f>[3]Planilha1!$AO75</f>
        <v>-</v>
      </c>
      <c r="E67" s="58">
        <f>[2]MÊS!$F66</f>
        <v>0</v>
      </c>
      <c r="F67" s="43"/>
      <c r="G67" s="59">
        <f>[2]MÊS!$E66</f>
        <v>0</v>
      </c>
      <c r="H67" s="5"/>
      <c r="I67" s="6">
        <f t="shared" si="5"/>
        <v>0</v>
      </c>
      <c r="J67" s="82"/>
      <c r="K67" s="87"/>
      <c r="L67" s="82"/>
      <c r="M67" s="82"/>
      <c r="N67" s="82"/>
      <c r="O67" s="79"/>
      <c r="P67" s="79"/>
      <c r="Q67" s="79"/>
      <c r="R67" s="79"/>
      <c r="S67" s="79"/>
      <c r="T67" s="79"/>
      <c r="U67" s="79"/>
      <c r="V67" s="77"/>
      <c r="W67" s="77"/>
      <c r="X67" s="77"/>
      <c r="Y67" s="77"/>
    </row>
    <row r="68" spans="2:25" x14ac:dyDescent="0.2">
      <c r="B68" s="56">
        <f>[2]MÊS!$B67</f>
        <v>0</v>
      </c>
      <c r="C68" s="57" t="str">
        <f>[2]MÊS!$C67</f>
        <v>FT63</v>
      </c>
      <c r="D68" s="100" t="str">
        <f>[3]Planilha1!$AO76</f>
        <v>-</v>
      </c>
      <c r="E68" s="58">
        <f>[2]MÊS!$F67</f>
        <v>0</v>
      </c>
      <c r="F68" s="43"/>
      <c r="G68" s="59">
        <f>[2]MÊS!$E67</f>
        <v>0</v>
      </c>
      <c r="H68" s="5"/>
      <c r="I68" s="6">
        <f t="shared" ref="I68:I131" si="7">IF($H$2=1,G68*(1+H68),IF($H$2=2,G68*(1+$I$2),"ERRO"))</f>
        <v>0</v>
      </c>
      <c r="J68" s="82"/>
      <c r="K68" s="87"/>
      <c r="L68" s="82"/>
      <c r="M68" s="82"/>
      <c r="N68" s="82"/>
      <c r="O68" s="79"/>
      <c r="P68" s="79"/>
      <c r="Q68" s="79"/>
      <c r="R68" s="79"/>
      <c r="S68" s="79"/>
      <c r="T68" s="79"/>
      <c r="U68" s="79"/>
      <c r="V68" s="77"/>
      <c r="W68" s="77"/>
      <c r="X68" s="77"/>
      <c r="Y68" s="77"/>
    </row>
    <row r="69" spans="2:25" x14ac:dyDescent="0.2">
      <c r="B69" s="56">
        <f>[2]MÊS!$B68</f>
        <v>0</v>
      </c>
      <c r="C69" s="57" t="str">
        <f>[2]MÊS!$C68</f>
        <v>FT64</v>
      </c>
      <c r="D69" s="100" t="str">
        <f>[3]Planilha1!$AO77</f>
        <v>-</v>
      </c>
      <c r="E69" s="58">
        <f>[2]MÊS!$F68</f>
        <v>0</v>
      </c>
      <c r="F69" s="43"/>
      <c r="G69" s="59">
        <f>[2]MÊS!$E68</f>
        <v>0</v>
      </c>
      <c r="H69" s="5"/>
      <c r="I69" s="6">
        <f t="shared" si="7"/>
        <v>0</v>
      </c>
      <c r="J69" s="82"/>
      <c r="K69" s="87"/>
      <c r="L69" s="82"/>
      <c r="M69" s="82"/>
      <c r="N69" s="82"/>
      <c r="O69" s="79"/>
      <c r="P69" s="79"/>
      <c r="Q69" s="79"/>
      <c r="R69" s="79"/>
      <c r="S69" s="79"/>
      <c r="T69" s="79"/>
      <c r="U69" s="79"/>
      <c r="V69" s="77"/>
      <c r="W69" s="77"/>
      <c r="X69" s="77"/>
      <c r="Y69" s="77"/>
    </row>
    <row r="70" spans="2:25" x14ac:dyDescent="0.2">
      <c r="B70" s="56">
        <f>[2]MÊS!$B69</f>
        <v>0</v>
      </c>
      <c r="C70" s="57" t="str">
        <f>[2]MÊS!$C69</f>
        <v>FT65</v>
      </c>
      <c r="D70" s="100" t="str">
        <f>[3]Planilha1!$AO78</f>
        <v>-</v>
      </c>
      <c r="E70" s="58">
        <f>[2]MÊS!$F69</f>
        <v>0</v>
      </c>
      <c r="F70" s="43"/>
      <c r="G70" s="59">
        <f>[2]MÊS!$E69</f>
        <v>0</v>
      </c>
      <c r="H70" s="5"/>
      <c r="I70" s="6">
        <f t="shared" si="7"/>
        <v>0</v>
      </c>
      <c r="J70" s="82"/>
      <c r="K70" s="87"/>
      <c r="L70" s="82"/>
      <c r="M70" s="82"/>
      <c r="N70" s="82"/>
      <c r="O70" s="79"/>
      <c r="P70" s="79"/>
      <c r="Q70" s="79"/>
      <c r="R70" s="79"/>
      <c r="S70" s="79"/>
      <c r="T70" s="79"/>
      <c r="U70" s="79"/>
      <c r="V70" s="77"/>
      <c r="W70" s="77"/>
      <c r="X70" s="77"/>
      <c r="Y70" s="77"/>
    </row>
    <row r="71" spans="2:25" x14ac:dyDescent="0.2">
      <c r="B71" s="56">
        <f>[2]MÊS!$B70</f>
        <v>0</v>
      </c>
      <c r="C71" s="57" t="str">
        <f>[2]MÊS!$C70</f>
        <v>FT66</v>
      </c>
      <c r="D71" s="100" t="str">
        <f>[3]Planilha1!$AO79</f>
        <v>-</v>
      </c>
      <c r="E71" s="58">
        <f>[2]MÊS!$F70</f>
        <v>0</v>
      </c>
      <c r="F71" s="43"/>
      <c r="G71" s="59">
        <f>[2]MÊS!$E70</f>
        <v>0</v>
      </c>
      <c r="H71" s="5"/>
      <c r="I71" s="6">
        <f t="shared" si="7"/>
        <v>0</v>
      </c>
      <c r="J71" s="82"/>
      <c r="K71" s="87"/>
      <c r="L71" s="82"/>
      <c r="M71" s="82"/>
      <c r="N71" s="82"/>
      <c r="O71" s="79"/>
      <c r="P71" s="79"/>
      <c r="Q71" s="79"/>
      <c r="R71" s="79"/>
      <c r="S71" s="79"/>
      <c r="T71" s="79"/>
      <c r="U71" s="79"/>
      <c r="V71" s="77"/>
      <c r="W71" s="77"/>
      <c r="X71" s="77"/>
      <c r="Y71" s="77"/>
    </row>
    <row r="72" spans="2:25" x14ac:dyDescent="0.2">
      <c r="B72" s="56">
        <f>[2]MÊS!$B71</f>
        <v>0</v>
      </c>
      <c r="C72" s="57" t="str">
        <f>[2]MÊS!$C71</f>
        <v>FT67</v>
      </c>
      <c r="D72" s="100" t="str">
        <f>[3]Planilha1!$AO80</f>
        <v>-</v>
      </c>
      <c r="E72" s="58">
        <f>[2]MÊS!$F71</f>
        <v>0</v>
      </c>
      <c r="F72" s="43"/>
      <c r="G72" s="59">
        <f>[2]MÊS!$E71</f>
        <v>0</v>
      </c>
      <c r="H72" s="5"/>
      <c r="I72" s="6">
        <f t="shared" si="7"/>
        <v>0</v>
      </c>
      <c r="J72" s="82"/>
      <c r="K72" s="87"/>
      <c r="L72" s="82"/>
      <c r="M72" s="82"/>
      <c r="N72" s="82"/>
      <c r="O72" s="79"/>
      <c r="P72" s="79"/>
      <c r="Q72" s="79"/>
      <c r="R72" s="79"/>
      <c r="S72" s="79"/>
      <c r="T72" s="79"/>
      <c r="U72" s="79"/>
      <c r="V72" s="77"/>
      <c r="W72" s="77"/>
      <c r="X72" s="77"/>
      <c r="Y72" s="77"/>
    </row>
    <row r="73" spans="2:25" x14ac:dyDescent="0.2">
      <c r="B73" s="56">
        <f>[2]MÊS!$B72</f>
        <v>0</v>
      </c>
      <c r="C73" s="57" t="str">
        <f>[2]MÊS!$C72</f>
        <v>FT68</v>
      </c>
      <c r="D73" s="100" t="str">
        <f>[3]Planilha1!$AO81</f>
        <v>-</v>
      </c>
      <c r="E73" s="58">
        <f>[2]MÊS!$F72</f>
        <v>0</v>
      </c>
      <c r="F73" s="43"/>
      <c r="G73" s="59">
        <f>[2]MÊS!$E72</f>
        <v>0</v>
      </c>
      <c r="H73" s="5"/>
      <c r="I73" s="6">
        <f t="shared" si="7"/>
        <v>0</v>
      </c>
      <c r="J73" s="82"/>
      <c r="K73" s="87"/>
      <c r="L73" s="82"/>
      <c r="M73" s="82"/>
      <c r="N73" s="82"/>
      <c r="O73" s="79"/>
      <c r="P73" s="79"/>
      <c r="Q73" s="79"/>
      <c r="R73" s="79"/>
      <c r="S73" s="79"/>
      <c r="T73" s="79"/>
      <c r="U73" s="79"/>
      <c r="V73" s="77"/>
      <c r="W73" s="77"/>
      <c r="X73" s="77"/>
      <c r="Y73" s="77"/>
    </row>
    <row r="74" spans="2:25" x14ac:dyDescent="0.2">
      <c r="B74" s="56">
        <f>[2]MÊS!$B73</f>
        <v>0</v>
      </c>
      <c r="C74" s="57" t="str">
        <f>[2]MÊS!$C73</f>
        <v>FT69</v>
      </c>
      <c r="D74" s="100" t="str">
        <f>[3]Planilha1!$AO82</f>
        <v>-</v>
      </c>
      <c r="E74" s="58">
        <f>[2]MÊS!$F73</f>
        <v>0</v>
      </c>
      <c r="F74" s="43"/>
      <c r="G74" s="59">
        <f>[2]MÊS!$E73</f>
        <v>0</v>
      </c>
      <c r="H74" s="5"/>
      <c r="I74" s="6">
        <f t="shared" si="7"/>
        <v>0</v>
      </c>
      <c r="J74" s="82"/>
      <c r="K74" s="87"/>
      <c r="L74" s="82"/>
      <c r="M74" s="82"/>
      <c r="N74" s="82"/>
      <c r="O74" s="79"/>
      <c r="P74" s="79"/>
      <c r="Q74" s="79"/>
      <c r="R74" s="79"/>
      <c r="S74" s="79"/>
      <c r="T74" s="79"/>
      <c r="U74" s="79"/>
      <c r="V74" s="77"/>
      <c r="W74" s="77"/>
      <c r="X74" s="77"/>
      <c r="Y74" s="77"/>
    </row>
    <row r="75" spans="2:25" x14ac:dyDescent="0.2">
      <c r="B75" s="56">
        <f>[2]MÊS!$B74</f>
        <v>0</v>
      </c>
      <c r="C75" s="57" t="str">
        <f>[2]MÊS!$C74</f>
        <v>FT70</v>
      </c>
      <c r="D75" s="100" t="str">
        <f>[3]Planilha1!$AO83</f>
        <v>-</v>
      </c>
      <c r="E75" s="58">
        <f>[2]MÊS!$F74</f>
        <v>0</v>
      </c>
      <c r="F75" s="43"/>
      <c r="G75" s="59">
        <f>[2]MÊS!$E74</f>
        <v>0</v>
      </c>
      <c r="H75" s="5"/>
      <c r="I75" s="6">
        <f t="shared" si="7"/>
        <v>0</v>
      </c>
      <c r="J75" s="82"/>
      <c r="K75" s="87"/>
      <c r="L75" s="82"/>
      <c r="M75" s="82"/>
      <c r="N75" s="82"/>
      <c r="O75" s="79"/>
      <c r="P75" s="79"/>
      <c r="Q75" s="79"/>
      <c r="R75" s="79"/>
      <c r="S75" s="79"/>
      <c r="T75" s="79"/>
      <c r="U75" s="79"/>
      <c r="V75" s="77"/>
      <c r="W75" s="77"/>
      <c r="X75" s="77"/>
      <c r="Y75" s="77"/>
    </row>
    <row r="76" spans="2:25" x14ac:dyDescent="0.2">
      <c r="B76" s="56">
        <f>[2]MÊS!$B75</f>
        <v>0</v>
      </c>
      <c r="C76" s="57" t="str">
        <f>[2]MÊS!$C75</f>
        <v>FT71</v>
      </c>
      <c r="D76" s="100" t="str">
        <f>[3]Planilha1!$AO84</f>
        <v>-</v>
      </c>
      <c r="E76" s="58">
        <f>[2]MÊS!$F75</f>
        <v>0</v>
      </c>
      <c r="F76" s="43"/>
      <c r="G76" s="59">
        <f>[2]MÊS!$E75</f>
        <v>0</v>
      </c>
      <c r="H76" s="5"/>
      <c r="I76" s="6">
        <f t="shared" si="7"/>
        <v>0</v>
      </c>
      <c r="J76" s="82"/>
      <c r="K76" s="87"/>
      <c r="L76" s="82"/>
      <c r="M76" s="82"/>
      <c r="N76" s="82"/>
      <c r="O76" s="79"/>
      <c r="P76" s="79"/>
      <c r="Q76" s="79"/>
      <c r="R76" s="79"/>
      <c r="S76" s="79"/>
      <c r="T76" s="79"/>
      <c r="U76" s="79"/>
      <c r="V76" s="77"/>
      <c r="W76" s="77"/>
      <c r="X76" s="77"/>
      <c r="Y76" s="77"/>
    </row>
    <row r="77" spans="2:25" x14ac:dyDescent="0.2">
      <c r="B77" s="56">
        <f>[2]MÊS!$B76</f>
        <v>0</v>
      </c>
      <c r="C77" s="57" t="str">
        <f>[2]MÊS!$C76</f>
        <v>FT72</v>
      </c>
      <c r="D77" s="100" t="str">
        <f>[3]Planilha1!$AO85</f>
        <v>-</v>
      </c>
      <c r="E77" s="58">
        <f>[2]MÊS!$F76</f>
        <v>0</v>
      </c>
      <c r="F77" s="43"/>
      <c r="G77" s="59">
        <f>[2]MÊS!$E76</f>
        <v>0</v>
      </c>
      <c r="H77" s="5"/>
      <c r="I77" s="6">
        <f t="shared" si="7"/>
        <v>0</v>
      </c>
      <c r="J77" s="82"/>
      <c r="K77" s="87"/>
      <c r="L77" s="82"/>
      <c r="M77" s="82"/>
      <c r="N77" s="82"/>
      <c r="O77" s="79"/>
      <c r="P77" s="79"/>
      <c r="Q77" s="79"/>
      <c r="R77" s="79"/>
      <c r="S77" s="79"/>
      <c r="T77" s="79"/>
      <c r="U77" s="79"/>
      <c r="V77" s="77"/>
      <c r="W77" s="77"/>
      <c r="X77" s="77"/>
      <c r="Y77" s="77"/>
    </row>
    <row r="78" spans="2:25" x14ac:dyDescent="0.2">
      <c r="B78" s="56">
        <f>[2]MÊS!$B77</f>
        <v>0</v>
      </c>
      <c r="C78" s="57" t="str">
        <f>[2]MÊS!$C77</f>
        <v>FT73</v>
      </c>
      <c r="D78" s="100" t="str">
        <f>[3]Planilha1!$AO86</f>
        <v>-</v>
      </c>
      <c r="E78" s="58">
        <f>[2]MÊS!$F77</f>
        <v>0</v>
      </c>
      <c r="F78" s="43"/>
      <c r="G78" s="59">
        <f>[2]MÊS!$E77</f>
        <v>0</v>
      </c>
      <c r="H78" s="5"/>
      <c r="I78" s="6">
        <f t="shared" si="7"/>
        <v>0</v>
      </c>
      <c r="J78" s="82"/>
      <c r="K78" s="87"/>
      <c r="L78" s="82"/>
      <c r="M78" s="82"/>
      <c r="N78" s="82"/>
      <c r="O78" s="79"/>
      <c r="P78" s="79"/>
      <c r="Q78" s="79"/>
      <c r="R78" s="79"/>
      <c r="S78" s="79"/>
      <c r="T78" s="79"/>
      <c r="U78" s="79"/>
      <c r="V78" s="77"/>
      <c r="W78" s="77"/>
      <c r="X78" s="77"/>
      <c r="Y78" s="77"/>
    </row>
    <row r="79" spans="2:25" x14ac:dyDescent="0.2">
      <c r="B79" s="56">
        <f>[2]MÊS!$B78</f>
        <v>0</v>
      </c>
      <c r="C79" s="57" t="str">
        <f>[2]MÊS!$C78</f>
        <v>FT74</v>
      </c>
      <c r="D79" s="100" t="str">
        <f>[3]Planilha1!$AO87</f>
        <v>-</v>
      </c>
      <c r="E79" s="58">
        <f>[2]MÊS!$F78</f>
        <v>0</v>
      </c>
      <c r="F79" s="43"/>
      <c r="G79" s="59">
        <f>[2]MÊS!$E78</f>
        <v>0</v>
      </c>
      <c r="H79" s="5"/>
      <c r="I79" s="6">
        <f t="shared" si="7"/>
        <v>0</v>
      </c>
      <c r="J79" s="82"/>
      <c r="K79" s="87"/>
      <c r="L79" s="82"/>
      <c r="M79" s="82"/>
      <c r="N79" s="82"/>
      <c r="O79" s="79"/>
      <c r="P79" s="79"/>
      <c r="Q79" s="79"/>
      <c r="R79" s="79"/>
      <c r="S79" s="79"/>
      <c r="T79" s="79"/>
      <c r="U79" s="79"/>
      <c r="V79" s="77"/>
      <c r="W79" s="77"/>
      <c r="X79" s="77"/>
      <c r="Y79" s="77"/>
    </row>
    <row r="80" spans="2:25" x14ac:dyDescent="0.2">
      <c r="B80" s="56">
        <f>[2]MÊS!$B79</f>
        <v>0</v>
      </c>
      <c r="C80" s="57" t="str">
        <f>[2]MÊS!$C79</f>
        <v>FT75</v>
      </c>
      <c r="D80" s="100" t="str">
        <f>[3]Planilha1!$AO88</f>
        <v>-</v>
      </c>
      <c r="E80" s="58">
        <f>[2]MÊS!$F79</f>
        <v>0</v>
      </c>
      <c r="F80" s="43"/>
      <c r="G80" s="59">
        <f>[2]MÊS!$E79</f>
        <v>0</v>
      </c>
      <c r="H80" s="5"/>
      <c r="I80" s="6">
        <f t="shared" si="7"/>
        <v>0</v>
      </c>
      <c r="J80" s="82"/>
      <c r="K80" s="87"/>
      <c r="L80" s="82"/>
      <c r="M80" s="82"/>
      <c r="N80" s="82"/>
      <c r="O80" s="79"/>
      <c r="P80" s="79"/>
      <c r="Q80" s="79"/>
      <c r="R80" s="79"/>
      <c r="S80" s="79"/>
      <c r="T80" s="79"/>
      <c r="U80" s="79"/>
      <c r="V80" s="77"/>
      <c r="W80" s="77"/>
      <c r="X80" s="77"/>
      <c r="Y80" s="77"/>
    </row>
    <row r="81" spans="2:25" x14ac:dyDescent="0.2">
      <c r="B81" s="56">
        <f>[2]MÊS!$B80</f>
        <v>0</v>
      </c>
      <c r="C81" s="57" t="str">
        <f>[2]MÊS!$C80</f>
        <v>FT76</v>
      </c>
      <c r="D81" s="100" t="str">
        <f>[3]Planilha1!$AO89</f>
        <v>-</v>
      </c>
      <c r="E81" s="58">
        <f>[2]MÊS!$F80</f>
        <v>0</v>
      </c>
      <c r="F81" s="43"/>
      <c r="G81" s="59">
        <f>[2]MÊS!$E80</f>
        <v>0</v>
      </c>
      <c r="H81" s="5"/>
      <c r="I81" s="6">
        <f t="shared" si="7"/>
        <v>0</v>
      </c>
      <c r="J81" s="82"/>
      <c r="K81" s="87"/>
      <c r="L81" s="82"/>
      <c r="M81" s="82"/>
      <c r="N81" s="82"/>
      <c r="O81" s="79"/>
      <c r="P81" s="79"/>
      <c r="Q81" s="79"/>
      <c r="R81" s="79"/>
      <c r="S81" s="79"/>
      <c r="T81" s="79"/>
      <c r="U81" s="79"/>
      <c r="V81" s="77"/>
      <c r="W81" s="77"/>
      <c r="X81" s="77"/>
      <c r="Y81" s="77"/>
    </row>
    <row r="82" spans="2:25" x14ac:dyDescent="0.2">
      <c r="B82" s="56">
        <f>[2]MÊS!$B81</f>
        <v>0</v>
      </c>
      <c r="C82" s="57" t="str">
        <f>[2]MÊS!$C81</f>
        <v>FT77</v>
      </c>
      <c r="D82" s="100" t="str">
        <f>[3]Planilha1!$AO90</f>
        <v>-</v>
      </c>
      <c r="E82" s="58">
        <f>[2]MÊS!$F81</f>
        <v>0</v>
      </c>
      <c r="F82" s="43"/>
      <c r="G82" s="59">
        <f>[2]MÊS!$E81</f>
        <v>0</v>
      </c>
      <c r="H82" s="5"/>
      <c r="I82" s="6">
        <f t="shared" si="7"/>
        <v>0</v>
      </c>
      <c r="J82" s="82"/>
      <c r="K82" s="87"/>
      <c r="L82" s="82"/>
      <c r="M82" s="82"/>
      <c r="N82" s="82"/>
      <c r="O82" s="79"/>
      <c r="P82" s="79"/>
      <c r="Q82" s="79"/>
      <c r="R82" s="79"/>
      <c r="S82" s="79"/>
      <c r="T82" s="79"/>
      <c r="U82" s="79"/>
      <c r="V82" s="77"/>
      <c r="W82" s="77"/>
      <c r="X82" s="77"/>
      <c r="Y82" s="77"/>
    </row>
    <row r="83" spans="2:25" x14ac:dyDescent="0.2">
      <c r="B83" s="56">
        <f>[2]MÊS!$B82</f>
        <v>0</v>
      </c>
      <c r="C83" s="57" t="str">
        <f>[2]MÊS!$C82</f>
        <v>FT78</v>
      </c>
      <c r="D83" s="100" t="str">
        <f>[3]Planilha1!$AO91</f>
        <v>-</v>
      </c>
      <c r="E83" s="58">
        <f>[2]MÊS!$F82</f>
        <v>0</v>
      </c>
      <c r="F83" s="43"/>
      <c r="G83" s="59">
        <f>[2]MÊS!$E82</f>
        <v>0</v>
      </c>
      <c r="H83" s="5"/>
      <c r="I83" s="6">
        <f t="shared" si="7"/>
        <v>0</v>
      </c>
      <c r="J83" s="82"/>
      <c r="K83" s="87"/>
      <c r="L83" s="82"/>
      <c r="M83" s="82"/>
      <c r="N83" s="82"/>
      <c r="O83" s="79"/>
      <c r="P83" s="79"/>
      <c r="Q83" s="79"/>
      <c r="R83" s="79"/>
      <c r="S83" s="79"/>
      <c r="T83" s="79"/>
      <c r="U83" s="79"/>
      <c r="V83" s="77"/>
      <c r="W83" s="77"/>
      <c r="X83" s="77"/>
      <c r="Y83" s="77"/>
    </row>
    <row r="84" spans="2:25" x14ac:dyDescent="0.2">
      <c r="B84" s="56">
        <f>[2]MÊS!$B83</f>
        <v>0</v>
      </c>
      <c r="C84" s="57" t="str">
        <f>[2]MÊS!$C83</f>
        <v>FT79</v>
      </c>
      <c r="D84" s="100" t="str">
        <f>[3]Planilha1!$AO92</f>
        <v>-</v>
      </c>
      <c r="E84" s="58">
        <f>[2]MÊS!$F83</f>
        <v>0</v>
      </c>
      <c r="F84" s="43"/>
      <c r="G84" s="59">
        <f>[2]MÊS!$E83</f>
        <v>0</v>
      </c>
      <c r="H84" s="5"/>
      <c r="I84" s="6">
        <f t="shared" si="7"/>
        <v>0</v>
      </c>
      <c r="J84" s="82"/>
      <c r="K84" s="87"/>
      <c r="L84" s="82"/>
      <c r="M84" s="82"/>
      <c r="N84" s="82"/>
      <c r="O84" s="79"/>
      <c r="P84" s="79"/>
      <c r="Q84" s="79"/>
      <c r="R84" s="79"/>
      <c r="S84" s="79"/>
      <c r="T84" s="79"/>
      <c r="U84" s="79"/>
      <c r="V84" s="77"/>
      <c r="W84" s="77"/>
      <c r="X84" s="77"/>
      <c r="Y84" s="77"/>
    </row>
    <row r="85" spans="2:25" x14ac:dyDescent="0.2">
      <c r="B85" s="56">
        <f>[2]MÊS!$B84</f>
        <v>0</v>
      </c>
      <c r="C85" s="57" t="str">
        <f>[2]MÊS!$C84</f>
        <v>FT80</v>
      </c>
      <c r="D85" s="100" t="str">
        <f>[3]Planilha1!$AO93</f>
        <v>-</v>
      </c>
      <c r="E85" s="58">
        <f>[2]MÊS!$F84</f>
        <v>0</v>
      </c>
      <c r="F85" s="43"/>
      <c r="G85" s="59">
        <f>[2]MÊS!$E84</f>
        <v>0</v>
      </c>
      <c r="H85" s="5"/>
      <c r="I85" s="6">
        <f t="shared" si="7"/>
        <v>0</v>
      </c>
      <c r="J85" s="82"/>
      <c r="K85" s="87"/>
      <c r="L85" s="82"/>
      <c r="M85" s="82"/>
      <c r="N85" s="82"/>
      <c r="O85" s="79"/>
      <c r="P85" s="79"/>
      <c r="Q85" s="79"/>
      <c r="R85" s="79"/>
      <c r="S85" s="79"/>
      <c r="T85" s="79"/>
      <c r="U85" s="79"/>
      <c r="V85" s="77"/>
      <c r="W85" s="77"/>
      <c r="X85" s="77"/>
      <c r="Y85" s="77"/>
    </row>
    <row r="86" spans="2:25" x14ac:dyDescent="0.2">
      <c r="B86" s="56">
        <f>[2]MÊS!$B85</f>
        <v>0</v>
      </c>
      <c r="C86" s="57" t="str">
        <f>[2]MÊS!$C85</f>
        <v>FT81</v>
      </c>
      <c r="D86" s="100" t="str">
        <f>[3]Planilha1!$AO94</f>
        <v>-</v>
      </c>
      <c r="E86" s="58">
        <f>[2]MÊS!$F85</f>
        <v>0</v>
      </c>
      <c r="F86" s="43"/>
      <c r="G86" s="59">
        <f>[2]MÊS!$E85</f>
        <v>0</v>
      </c>
      <c r="H86" s="5"/>
      <c r="I86" s="6">
        <f t="shared" si="7"/>
        <v>0</v>
      </c>
      <c r="J86" s="82"/>
      <c r="K86" s="87"/>
      <c r="L86" s="82"/>
      <c r="M86" s="82"/>
      <c r="N86" s="82"/>
      <c r="O86" s="79"/>
      <c r="P86" s="79"/>
      <c r="Q86" s="79"/>
      <c r="R86" s="79"/>
      <c r="S86" s="79"/>
      <c r="T86" s="79"/>
      <c r="U86" s="79"/>
      <c r="V86" s="77"/>
      <c r="W86" s="77"/>
      <c r="X86" s="77"/>
      <c r="Y86" s="77"/>
    </row>
    <row r="87" spans="2:25" x14ac:dyDescent="0.2">
      <c r="B87" s="56">
        <f>[2]MÊS!$B86</f>
        <v>0</v>
      </c>
      <c r="C87" s="57" t="str">
        <f>[2]MÊS!$C86</f>
        <v>FT82</v>
      </c>
      <c r="D87" s="100" t="str">
        <f>[3]Planilha1!$AO95</f>
        <v>-</v>
      </c>
      <c r="E87" s="58">
        <f>[2]MÊS!$F86</f>
        <v>0</v>
      </c>
      <c r="F87" s="43"/>
      <c r="G87" s="59">
        <f>[2]MÊS!$E86</f>
        <v>0</v>
      </c>
      <c r="H87" s="5"/>
      <c r="I87" s="6">
        <f t="shared" si="7"/>
        <v>0</v>
      </c>
      <c r="J87" s="82"/>
      <c r="K87" s="87"/>
      <c r="L87" s="82"/>
      <c r="M87" s="82"/>
      <c r="N87" s="82"/>
      <c r="O87" s="79"/>
      <c r="P87" s="79"/>
      <c r="Q87" s="79"/>
      <c r="R87" s="79"/>
      <c r="S87" s="79"/>
      <c r="T87" s="79"/>
      <c r="U87" s="79"/>
      <c r="V87" s="77"/>
      <c r="W87" s="77"/>
      <c r="X87" s="77"/>
      <c r="Y87" s="77"/>
    </row>
    <row r="88" spans="2:25" x14ac:dyDescent="0.2">
      <c r="B88" s="56">
        <f>[2]MÊS!$B87</f>
        <v>0</v>
      </c>
      <c r="C88" s="57" t="str">
        <f>[2]MÊS!$C87</f>
        <v>FT83</v>
      </c>
      <c r="D88" s="100" t="str">
        <f>[3]Planilha1!$AO96</f>
        <v>-</v>
      </c>
      <c r="E88" s="58">
        <f>[2]MÊS!$F87</f>
        <v>0</v>
      </c>
      <c r="F88" s="43"/>
      <c r="G88" s="59">
        <f>[2]MÊS!$E87</f>
        <v>0</v>
      </c>
      <c r="H88" s="5"/>
      <c r="I88" s="6">
        <f t="shared" si="7"/>
        <v>0</v>
      </c>
      <c r="J88" s="82"/>
      <c r="K88" s="87"/>
      <c r="L88" s="82"/>
      <c r="M88" s="82"/>
      <c r="N88" s="82"/>
      <c r="O88" s="79"/>
      <c r="P88" s="79"/>
      <c r="Q88" s="79"/>
      <c r="R88" s="79"/>
      <c r="S88" s="79"/>
      <c r="T88" s="79"/>
      <c r="U88" s="79"/>
      <c r="V88" s="77"/>
      <c r="W88" s="77"/>
      <c r="X88" s="77"/>
      <c r="Y88" s="77"/>
    </row>
    <row r="89" spans="2:25" x14ac:dyDescent="0.2">
      <c r="B89" s="56">
        <f>[2]MÊS!$B88</f>
        <v>0</v>
      </c>
      <c r="C89" s="57" t="str">
        <f>[2]MÊS!$C88</f>
        <v>FT84</v>
      </c>
      <c r="D89" s="100" t="str">
        <f>[3]Planilha1!$AO97</f>
        <v>-</v>
      </c>
      <c r="E89" s="58">
        <f>[2]MÊS!$F88</f>
        <v>0</v>
      </c>
      <c r="F89" s="43"/>
      <c r="G89" s="59">
        <f>[2]MÊS!$E88</f>
        <v>0</v>
      </c>
      <c r="H89" s="5"/>
      <c r="I89" s="6">
        <f t="shared" si="7"/>
        <v>0</v>
      </c>
      <c r="J89" s="82"/>
      <c r="K89" s="87"/>
      <c r="L89" s="82"/>
      <c r="M89" s="82"/>
      <c r="N89" s="82"/>
      <c r="O89" s="79"/>
      <c r="P89" s="79"/>
      <c r="Q89" s="79"/>
      <c r="R89" s="79"/>
      <c r="S89" s="79"/>
      <c r="T89" s="79"/>
      <c r="U89" s="79"/>
      <c r="V89" s="77"/>
      <c r="W89" s="77"/>
      <c r="X89" s="77"/>
      <c r="Y89" s="77"/>
    </row>
    <row r="90" spans="2:25" x14ac:dyDescent="0.2">
      <c r="B90" s="56">
        <f>[2]MÊS!$B89</f>
        <v>0</v>
      </c>
      <c r="C90" s="57" t="str">
        <f>[2]MÊS!$C89</f>
        <v>FT85</v>
      </c>
      <c r="D90" s="100" t="str">
        <f>[3]Planilha1!$AO98</f>
        <v>-</v>
      </c>
      <c r="E90" s="58">
        <f>[2]MÊS!$F89</f>
        <v>0</v>
      </c>
      <c r="F90" s="43"/>
      <c r="G90" s="59">
        <f>[2]MÊS!$E89</f>
        <v>0</v>
      </c>
      <c r="H90" s="5"/>
      <c r="I90" s="6">
        <f t="shared" si="7"/>
        <v>0</v>
      </c>
      <c r="J90" s="82"/>
      <c r="K90" s="87"/>
      <c r="L90" s="82"/>
      <c r="M90" s="82"/>
      <c r="N90" s="82"/>
      <c r="O90" s="79"/>
      <c r="P90" s="79"/>
      <c r="Q90" s="79"/>
      <c r="R90" s="79"/>
      <c r="S90" s="79"/>
      <c r="T90" s="79"/>
      <c r="U90" s="79"/>
      <c r="V90" s="77"/>
      <c r="W90" s="77"/>
      <c r="X90" s="77"/>
      <c r="Y90" s="77"/>
    </row>
    <row r="91" spans="2:25" x14ac:dyDescent="0.2">
      <c r="B91" s="56">
        <f>[2]MÊS!$B90</f>
        <v>0</v>
      </c>
      <c r="C91" s="57" t="str">
        <f>[2]MÊS!$C90</f>
        <v>FT86</v>
      </c>
      <c r="D91" s="100" t="str">
        <f>[3]Planilha1!$AO99</f>
        <v>-</v>
      </c>
      <c r="E91" s="58">
        <f>[2]MÊS!$F90</f>
        <v>0</v>
      </c>
      <c r="F91" s="43"/>
      <c r="G91" s="59">
        <f>[2]MÊS!$E90</f>
        <v>0</v>
      </c>
      <c r="H91" s="5"/>
      <c r="I91" s="6">
        <f t="shared" si="7"/>
        <v>0</v>
      </c>
      <c r="J91" s="82"/>
      <c r="K91" s="87"/>
      <c r="L91" s="82"/>
      <c r="M91" s="82"/>
      <c r="N91" s="82"/>
      <c r="O91" s="79"/>
      <c r="P91" s="79"/>
      <c r="Q91" s="79"/>
      <c r="R91" s="79"/>
      <c r="S91" s="79"/>
      <c r="T91" s="79"/>
      <c r="U91" s="79"/>
      <c r="V91" s="77"/>
      <c r="W91" s="77"/>
      <c r="X91" s="77"/>
      <c r="Y91" s="77"/>
    </row>
    <row r="92" spans="2:25" x14ac:dyDescent="0.2">
      <c r="B92" s="56">
        <f>[2]MÊS!$B91</f>
        <v>0</v>
      </c>
      <c r="C92" s="57" t="str">
        <f>[2]MÊS!$C91</f>
        <v>FT87</v>
      </c>
      <c r="D92" s="100" t="str">
        <f>[3]Planilha1!$AO100</f>
        <v>-</v>
      </c>
      <c r="E92" s="58">
        <f>[2]MÊS!$F91</f>
        <v>0</v>
      </c>
      <c r="F92" s="43"/>
      <c r="G92" s="59">
        <f>[2]MÊS!$E91</f>
        <v>0</v>
      </c>
      <c r="H92" s="5"/>
      <c r="I92" s="6">
        <f t="shared" si="7"/>
        <v>0</v>
      </c>
      <c r="J92" s="82"/>
      <c r="K92" s="87"/>
      <c r="L92" s="82"/>
      <c r="M92" s="82"/>
      <c r="N92" s="82"/>
      <c r="O92" s="79"/>
      <c r="P92" s="79"/>
      <c r="Q92" s="79"/>
      <c r="R92" s="79"/>
      <c r="S92" s="79"/>
      <c r="T92" s="79"/>
      <c r="U92" s="79"/>
      <c r="V92" s="77"/>
      <c r="W92" s="77"/>
      <c r="X92" s="77"/>
      <c r="Y92" s="77"/>
    </row>
    <row r="93" spans="2:25" x14ac:dyDescent="0.2">
      <c r="B93" s="56">
        <f>[2]MÊS!$B92</f>
        <v>0</v>
      </c>
      <c r="C93" s="57" t="str">
        <f>[2]MÊS!$C92</f>
        <v>FT88</v>
      </c>
      <c r="D93" s="100" t="str">
        <f>[3]Planilha1!$AO101</f>
        <v>-</v>
      </c>
      <c r="E93" s="58">
        <f>[2]MÊS!$F92</f>
        <v>0</v>
      </c>
      <c r="F93" s="43"/>
      <c r="G93" s="59">
        <f>[2]MÊS!$E92</f>
        <v>0</v>
      </c>
      <c r="H93" s="5"/>
      <c r="I93" s="6">
        <f t="shared" si="7"/>
        <v>0</v>
      </c>
      <c r="J93" s="82"/>
      <c r="K93" s="87"/>
      <c r="L93" s="82"/>
      <c r="M93" s="82"/>
      <c r="N93" s="82"/>
      <c r="O93" s="79"/>
      <c r="P93" s="79"/>
      <c r="Q93" s="79"/>
      <c r="R93" s="79"/>
      <c r="S93" s="79"/>
      <c r="T93" s="79"/>
      <c r="U93" s="79"/>
      <c r="V93" s="77"/>
      <c r="W93" s="77"/>
      <c r="X93" s="77"/>
      <c r="Y93" s="77"/>
    </row>
    <row r="94" spans="2:25" x14ac:dyDescent="0.2">
      <c r="B94" s="56">
        <f>[2]MÊS!$B93</f>
        <v>0</v>
      </c>
      <c r="C94" s="57" t="str">
        <f>[2]MÊS!$C93</f>
        <v>FT89</v>
      </c>
      <c r="D94" s="100" t="str">
        <f>[3]Planilha1!$AO102</f>
        <v>-</v>
      </c>
      <c r="E94" s="58">
        <f>[2]MÊS!$F93</f>
        <v>0</v>
      </c>
      <c r="F94" s="43"/>
      <c r="G94" s="59">
        <f>[2]MÊS!$E93</f>
        <v>0</v>
      </c>
      <c r="H94" s="5"/>
      <c r="I94" s="6">
        <f t="shared" si="7"/>
        <v>0</v>
      </c>
      <c r="J94" s="82"/>
      <c r="K94" s="87"/>
      <c r="L94" s="82"/>
      <c r="M94" s="82"/>
      <c r="N94" s="82"/>
      <c r="O94" s="79"/>
      <c r="P94" s="79"/>
      <c r="Q94" s="79"/>
      <c r="R94" s="79"/>
      <c r="S94" s="79"/>
      <c r="T94" s="79"/>
      <c r="U94" s="79"/>
      <c r="V94" s="77"/>
      <c r="W94" s="77"/>
      <c r="X94" s="77"/>
      <c r="Y94" s="77"/>
    </row>
    <row r="95" spans="2:25" x14ac:dyDescent="0.2">
      <c r="B95" s="56">
        <f>[2]MÊS!$B94</f>
        <v>0</v>
      </c>
      <c r="C95" s="57" t="str">
        <f>[2]MÊS!$C94</f>
        <v>FT90</v>
      </c>
      <c r="D95" s="100" t="str">
        <f>[3]Planilha1!$AO103</f>
        <v>-</v>
      </c>
      <c r="E95" s="58">
        <f>[2]MÊS!$F94</f>
        <v>0</v>
      </c>
      <c r="F95" s="43"/>
      <c r="G95" s="59">
        <f>[2]MÊS!$E94</f>
        <v>0</v>
      </c>
      <c r="H95" s="5"/>
      <c r="I95" s="6">
        <f t="shared" si="7"/>
        <v>0</v>
      </c>
      <c r="J95" s="82"/>
      <c r="K95" s="87"/>
      <c r="L95" s="82"/>
      <c r="M95" s="82"/>
      <c r="N95" s="82"/>
      <c r="O95" s="79"/>
      <c r="P95" s="79"/>
      <c r="Q95" s="79"/>
      <c r="R95" s="79"/>
      <c r="S95" s="79"/>
      <c r="T95" s="79"/>
      <c r="U95" s="79"/>
      <c r="V95" s="77"/>
      <c r="W95" s="77"/>
      <c r="X95" s="77"/>
      <c r="Y95" s="77"/>
    </row>
    <row r="96" spans="2:25" x14ac:dyDescent="0.2">
      <c r="B96" s="56">
        <f>[2]MÊS!$B95</f>
        <v>0</v>
      </c>
      <c r="C96" s="57" t="str">
        <f>[2]MÊS!$C95</f>
        <v>FT91</v>
      </c>
      <c r="D96" s="100" t="str">
        <f>[3]Planilha1!$AO104</f>
        <v>-</v>
      </c>
      <c r="E96" s="58">
        <f>[2]MÊS!$F95</f>
        <v>0</v>
      </c>
      <c r="F96" s="43"/>
      <c r="G96" s="59">
        <f>[2]MÊS!$E95</f>
        <v>0</v>
      </c>
      <c r="H96" s="5"/>
      <c r="I96" s="6">
        <f t="shared" si="7"/>
        <v>0</v>
      </c>
      <c r="J96" s="82"/>
      <c r="K96" s="87"/>
      <c r="L96" s="82"/>
      <c r="M96" s="82"/>
      <c r="N96" s="82"/>
      <c r="O96" s="79"/>
      <c r="P96" s="79"/>
      <c r="Q96" s="79"/>
      <c r="R96" s="79"/>
      <c r="S96" s="79"/>
      <c r="T96" s="79"/>
      <c r="U96" s="79"/>
      <c r="V96" s="77"/>
      <c r="W96" s="77"/>
      <c r="X96" s="77"/>
      <c r="Y96" s="77"/>
    </row>
    <row r="97" spans="2:25" x14ac:dyDescent="0.2">
      <c r="B97" s="56">
        <f>[2]MÊS!$B96</f>
        <v>0</v>
      </c>
      <c r="C97" s="57" t="str">
        <f>[2]MÊS!$C96</f>
        <v>FT92</v>
      </c>
      <c r="D97" s="100" t="str">
        <f>[3]Planilha1!$AO105</f>
        <v>-</v>
      </c>
      <c r="E97" s="58">
        <f>[2]MÊS!$F96</f>
        <v>0</v>
      </c>
      <c r="F97" s="43"/>
      <c r="G97" s="59">
        <f>[2]MÊS!$E96</f>
        <v>0</v>
      </c>
      <c r="H97" s="5"/>
      <c r="I97" s="6">
        <f t="shared" si="7"/>
        <v>0</v>
      </c>
      <c r="J97" s="82"/>
      <c r="K97" s="87"/>
      <c r="L97" s="82"/>
      <c r="M97" s="82"/>
      <c r="N97" s="82"/>
      <c r="O97" s="79"/>
      <c r="P97" s="79"/>
      <c r="Q97" s="79"/>
      <c r="R97" s="79"/>
      <c r="S97" s="79"/>
      <c r="T97" s="79"/>
      <c r="U97" s="79"/>
      <c r="V97" s="77"/>
      <c r="W97" s="77"/>
      <c r="X97" s="77"/>
      <c r="Y97" s="77"/>
    </row>
    <row r="98" spans="2:25" x14ac:dyDescent="0.2">
      <c r="B98" s="56">
        <f>[2]MÊS!$B97</f>
        <v>0</v>
      </c>
      <c r="C98" s="57" t="str">
        <f>[2]MÊS!$C97</f>
        <v>FT93</v>
      </c>
      <c r="D98" s="100" t="str">
        <f>[3]Planilha1!$AO106</f>
        <v>-</v>
      </c>
      <c r="E98" s="58">
        <f>[2]MÊS!$F97</f>
        <v>0</v>
      </c>
      <c r="F98" s="43"/>
      <c r="G98" s="59">
        <f>[2]MÊS!$E97</f>
        <v>0</v>
      </c>
      <c r="H98" s="5"/>
      <c r="I98" s="6">
        <f t="shared" si="7"/>
        <v>0</v>
      </c>
      <c r="J98" s="82"/>
      <c r="K98" s="87"/>
      <c r="L98" s="82"/>
      <c r="M98" s="82"/>
      <c r="N98" s="82"/>
      <c r="O98" s="79"/>
      <c r="P98" s="79"/>
      <c r="Q98" s="79"/>
      <c r="R98" s="79"/>
      <c r="S98" s="79"/>
      <c r="T98" s="79"/>
      <c r="U98" s="79"/>
      <c r="V98" s="77"/>
      <c r="W98" s="77"/>
      <c r="X98" s="77"/>
      <c r="Y98" s="77"/>
    </row>
    <row r="99" spans="2:25" x14ac:dyDescent="0.2">
      <c r="B99" s="56">
        <f>[2]MÊS!$B98</f>
        <v>0</v>
      </c>
      <c r="C99" s="57" t="str">
        <f>[2]MÊS!$C98</f>
        <v>FT94</v>
      </c>
      <c r="D99" s="100" t="str">
        <f>[3]Planilha1!$AO107</f>
        <v>-</v>
      </c>
      <c r="E99" s="58">
        <f>[2]MÊS!$F98</f>
        <v>0</v>
      </c>
      <c r="F99" s="43"/>
      <c r="G99" s="59">
        <f>[2]MÊS!$E98</f>
        <v>0</v>
      </c>
      <c r="H99" s="5"/>
      <c r="I99" s="6">
        <f t="shared" si="7"/>
        <v>0</v>
      </c>
      <c r="J99" s="82"/>
      <c r="K99" s="87"/>
      <c r="L99" s="82"/>
      <c r="M99" s="82"/>
      <c r="N99" s="82"/>
      <c r="O99" s="79"/>
      <c r="P99" s="79"/>
      <c r="Q99" s="79"/>
      <c r="R99" s="79"/>
      <c r="S99" s="79"/>
      <c r="T99" s="79"/>
      <c r="U99" s="79"/>
      <c r="V99" s="77"/>
      <c r="W99" s="77"/>
      <c r="X99" s="77"/>
      <c r="Y99" s="77"/>
    </row>
    <row r="100" spans="2:25" x14ac:dyDescent="0.2">
      <c r="B100" s="56">
        <f>[2]MÊS!$B99</f>
        <v>0</v>
      </c>
      <c r="C100" s="57" t="str">
        <f>[2]MÊS!$C99</f>
        <v>FT95</v>
      </c>
      <c r="D100" s="100" t="str">
        <f>[3]Planilha1!$AO108</f>
        <v>-</v>
      </c>
      <c r="E100" s="58">
        <f>[2]MÊS!$F99</f>
        <v>0</v>
      </c>
      <c r="F100" s="43"/>
      <c r="G100" s="59">
        <f>[2]MÊS!$E99</f>
        <v>0</v>
      </c>
      <c r="H100" s="5"/>
      <c r="I100" s="6">
        <f t="shared" si="7"/>
        <v>0</v>
      </c>
      <c r="J100" s="82"/>
      <c r="K100" s="87"/>
      <c r="L100" s="82"/>
      <c r="M100" s="82"/>
      <c r="N100" s="82"/>
      <c r="O100" s="79"/>
      <c r="P100" s="79"/>
      <c r="Q100" s="79"/>
      <c r="R100" s="79"/>
      <c r="S100" s="79"/>
      <c r="T100" s="79"/>
      <c r="U100" s="79"/>
      <c r="V100" s="77"/>
      <c r="W100" s="77"/>
      <c r="X100" s="77"/>
      <c r="Y100" s="77"/>
    </row>
    <row r="101" spans="2:25" x14ac:dyDescent="0.2">
      <c r="B101" s="56">
        <f>[2]MÊS!$B100</f>
        <v>0</v>
      </c>
      <c r="C101" s="57" t="str">
        <f>[2]MÊS!$C100</f>
        <v>FT96</v>
      </c>
      <c r="D101" s="100" t="str">
        <f>[3]Planilha1!$AO109</f>
        <v>-</v>
      </c>
      <c r="E101" s="58">
        <f>[2]MÊS!$F100</f>
        <v>0</v>
      </c>
      <c r="F101" s="43"/>
      <c r="G101" s="59">
        <f>[2]MÊS!$E100</f>
        <v>0</v>
      </c>
      <c r="H101" s="5"/>
      <c r="I101" s="6">
        <f t="shared" si="7"/>
        <v>0</v>
      </c>
      <c r="J101" s="82"/>
      <c r="K101" s="87"/>
      <c r="L101" s="82"/>
      <c r="M101" s="82"/>
      <c r="N101" s="82"/>
      <c r="O101" s="79"/>
      <c r="P101" s="79"/>
      <c r="Q101" s="79"/>
      <c r="R101" s="79"/>
      <c r="S101" s="79"/>
      <c r="T101" s="79"/>
      <c r="U101" s="79"/>
      <c r="V101" s="77"/>
      <c r="W101" s="77"/>
      <c r="X101" s="77"/>
      <c r="Y101" s="77"/>
    </row>
    <row r="102" spans="2:25" x14ac:dyDescent="0.2">
      <c r="B102" s="56">
        <f>[2]MÊS!$B101</f>
        <v>0</v>
      </c>
      <c r="C102" s="57" t="str">
        <f>[2]MÊS!$C101</f>
        <v>FT97</v>
      </c>
      <c r="D102" s="100" t="str">
        <f>[3]Planilha1!$AO110</f>
        <v>-</v>
      </c>
      <c r="E102" s="58">
        <f>[2]MÊS!$F101</f>
        <v>0</v>
      </c>
      <c r="F102" s="43"/>
      <c r="G102" s="59">
        <f>[2]MÊS!$E101</f>
        <v>0</v>
      </c>
      <c r="H102" s="5"/>
      <c r="I102" s="6">
        <f t="shared" si="7"/>
        <v>0</v>
      </c>
      <c r="J102" s="82"/>
      <c r="K102" s="87"/>
      <c r="L102" s="82"/>
      <c r="M102" s="82"/>
      <c r="N102" s="82"/>
      <c r="O102" s="79"/>
      <c r="P102" s="79"/>
      <c r="Q102" s="79"/>
      <c r="R102" s="79"/>
      <c r="S102" s="79"/>
      <c r="T102" s="79"/>
      <c r="U102" s="79"/>
      <c r="V102" s="77"/>
      <c r="W102" s="77"/>
      <c r="X102" s="77"/>
      <c r="Y102" s="77"/>
    </row>
    <row r="103" spans="2:25" x14ac:dyDescent="0.2">
      <c r="B103" s="56">
        <f>[2]MÊS!$B102</f>
        <v>0</v>
      </c>
      <c r="C103" s="57" t="str">
        <f>[2]MÊS!$C102</f>
        <v>FT98</v>
      </c>
      <c r="D103" s="100" t="str">
        <f>[3]Planilha1!$AO111</f>
        <v>-</v>
      </c>
      <c r="E103" s="58">
        <f>[2]MÊS!$F102</f>
        <v>0</v>
      </c>
      <c r="F103" s="43"/>
      <c r="G103" s="59">
        <f>[2]MÊS!$E102</f>
        <v>0</v>
      </c>
      <c r="H103" s="5"/>
      <c r="I103" s="6">
        <f t="shared" si="7"/>
        <v>0</v>
      </c>
      <c r="J103" s="82"/>
      <c r="K103" s="87"/>
      <c r="L103" s="82"/>
      <c r="M103" s="82"/>
      <c r="N103" s="82"/>
      <c r="O103" s="79"/>
      <c r="P103" s="79"/>
      <c r="Q103" s="79"/>
      <c r="R103" s="79"/>
      <c r="S103" s="79"/>
      <c r="T103" s="79"/>
      <c r="U103" s="79"/>
      <c r="V103" s="77"/>
      <c r="W103" s="77"/>
      <c r="X103" s="77"/>
      <c r="Y103" s="77"/>
    </row>
    <row r="104" spans="2:25" x14ac:dyDescent="0.2">
      <c r="B104" s="56">
        <f>[2]MÊS!$B103</f>
        <v>0</v>
      </c>
      <c r="C104" s="57" t="str">
        <f>[2]MÊS!$C103</f>
        <v>FT99</v>
      </c>
      <c r="D104" s="100" t="str">
        <f>[3]Planilha1!$AO112</f>
        <v>-</v>
      </c>
      <c r="E104" s="58">
        <f>[2]MÊS!$F103</f>
        <v>0</v>
      </c>
      <c r="F104" s="43"/>
      <c r="G104" s="59">
        <f>[2]MÊS!$E103</f>
        <v>0</v>
      </c>
      <c r="H104" s="5"/>
      <c r="I104" s="6">
        <f t="shared" si="7"/>
        <v>0</v>
      </c>
      <c r="J104" s="82"/>
      <c r="K104" s="87"/>
      <c r="L104" s="82"/>
      <c r="M104" s="82"/>
      <c r="N104" s="82"/>
      <c r="O104" s="79"/>
      <c r="P104" s="79"/>
      <c r="Q104" s="79"/>
      <c r="R104" s="79"/>
      <c r="S104" s="79"/>
      <c r="T104" s="79"/>
      <c r="U104" s="79"/>
      <c r="V104" s="77"/>
      <c r="W104" s="77"/>
      <c r="X104" s="77"/>
      <c r="Y104" s="77"/>
    </row>
    <row r="105" spans="2:25" x14ac:dyDescent="0.2">
      <c r="B105" s="56">
        <f>[2]MÊS!$B104</f>
        <v>0</v>
      </c>
      <c r="C105" s="57" t="str">
        <f>[2]MÊS!$C104</f>
        <v>FT100</v>
      </c>
      <c r="D105" s="100" t="str">
        <f>[3]Planilha1!$AO113</f>
        <v>-</v>
      </c>
      <c r="E105" s="58">
        <f>[2]MÊS!$F104</f>
        <v>0</v>
      </c>
      <c r="F105" s="43"/>
      <c r="G105" s="59">
        <f>[2]MÊS!$E104</f>
        <v>0</v>
      </c>
      <c r="H105" s="5"/>
      <c r="I105" s="6">
        <f t="shared" si="7"/>
        <v>0</v>
      </c>
      <c r="J105" s="82"/>
      <c r="K105" s="87"/>
      <c r="L105" s="82"/>
      <c r="M105" s="82"/>
      <c r="N105" s="82"/>
      <c r="O105" s="79"/>
      <c r="P105" s="79"/>
      <c r="Q105" s="79"/>
      <c r="R105" s="79"/>
      <c r="S105" s="79"/>
      <c r="T105" s="79"/>
      <c r="U105" s="79"/>
      <c r="V105" s="77"/>
      <c r="W105" s="77"/>
      <c r="X105" s="77"/>
      <c r="Y105" s="77"/>
    </row>
    <row r="106" spans="2:25" x14ac:dyDescent="0.2">
      <c r="B106" s="56">
        <f>[2]MÊS!$B105</f>
        <v>0</v>
      </c>
      <c r="C106" s="57" t="str">
        <f>[2]MÊS!$C105</f>
        <v>FT101</v>
      </c>
      <c r="D106" s="100" t="str">
        <f>[3]Planilha1!$AO114</f>
        <v>-</v>
      </c>
      <c r="E106" s="58">
        <f>[2]MÊS!$F105</f>
        <v>0</v>
      </c>
      <c r="F106" s="43"/>
      <c r="G106" s="59">
        <f>[2]MÊS!$E105</f>
        <v>0</v>
      </c>
      <c r="H106" s="5"/>
      <c r="I106" s="6">
        <f t="shared" si="7"/>
        <v>0</v>
      </c>
      <c r="J106" s="82"/>
      <c r="K106" s="87"/>
      <c r="L106" s="82"/>
      <c r="M106" s="82"/>
      <c r="N106" s="82"/>
      <c r="O106" s="79"/>
      <c r="P106" s="79"/>
      <c r="Q106" s="79"/>
      <c r="R106" s="79"/>
      <c r="S106" s="79"/>
      <c r="T106" s="79"/>
      <c r="U106" s="79"/>
      <c r="V106" s="77"/>
      <c r="W106" s="77"/>
      <c r="X106" s="77"/>
      <c r="Y106" s="77"/>
    </row>
    <row r="107" spans="2:25" x14ac:dyDescent="0.2">
      <c r="B107" s="56">
        <f>[2]MÊS!$B106</f>
        <v>0</v>
      </c>
      <c r="C107" s="57" t="str">
        <f>[2]MÊS!$C106</f>
        <v>FT102</v>
      </c>
      <c r="D107" s="100" t="str">
        <f>[3]Planilha1!$AO115</f>
        <v>-</v>
      </c>
      <c r="E107" s="58">
        <f>[2]MÊS!$F106</f>
        <v>0</v>
      </c>
      <c r="F107" s="43"/>
      <c r="G107" s="59">
        <f>[2]MÊS!$E106</f>
        <v>0</v>
      </c>
      <c r="H107" s="5"/>
      <c r="I107" s="6">
        <f t="shared" si="7"/>
        <v>0</v>
      </c>
      <c r="J107" s="82"/>
      <c r="K107" s="87"/>
      <c r="L107" s="82"/>
      <c r="M107" s="82"/>
      <c r="N107" s="82"/>
      <c r="O107" s="79"/>
      <c r="P107" s="79"/>
      <c r="Q107" s="79"/>
      <c r="R107" s="79"/>
      <c r="S107" s="79"/>
      <c r="T107" s="79"/>
      <c r="U107" s="79"/>
      <c r="V107" s="77"/>
      <c r="W107" s="77"/>
      <c r="X107" s="77"/>
      <c r="Y107" s="77"/>
    </row>
    <row r="108" spans="2:25" x14ac:dyDescent="0.2">
      <c r="B108" s="56">
        <f>[2]MÊS!$B107</f>
        <v>0</v>
      </c>
      <c r="C108" s="57" t="str">
        <f>[2]MÊS!$C107</f>
        <v>FT103</v>
      </c>
      <c r="D108" s="100" t="str">
        <f>[3]Planilha1!$AO116</f>
        <v>-</v>
      </c>
      <c r="E108" s="58">
        <f>[2]MÊS!$F107</f>
        <v>0</v>
      </c>
      <c r="F108" s="43"/>
      <c r="G108" s="59">
        <f>[2]MÊS!$E107</f>
        <v>0</v>
      </c>
      <c r="H108" s="5"/>
      <c r="I108" s="6">
        <f t="shared" si="7"/>
        <v>0</v>
      </c>
      <c r="J108" s="82"/>
      <c r="K108" s="87"/>
      <c r="L108" s="82"/>
      <c r="M108" s="82"/>
      <c r="N108" s="82"/>
      <c r="O108" s="79"/>
      <c r="P108" s="79"/>
      <c r="Q108" s="79"/>
      <c r="R108" s="79"/>
      <c r="S108" s="79"/>
      <c r="T108" s="79"/>
      <c r="U108" s="79"/>
      <c r="V108" s="77"/>
      <c r="W108" s="77"/>
      <c r="X108" s="77"/>
      <c r="Y108" s="77"/>
    </row>
    <row r="109" spans="2:25" x14ac:dyDescent="0.2">
      <c r="B109" s="56">
        <f>[2]MÊS!$B108</f>
        <v>0</v>
      </c>
      <c r="C109" s="57" t="str">
        <f>[2]MÊS!$C108</f>
        <v>FT104</v>
      </c>
      <c r="D109" s="100" t="str">
        <f>[3]Planilha1!$AO117</f>
        <v>-</v>
      </c>
      <c r="E109" s="58">
        <f>[2]MÊS!$F108</f>
        <v>0</v>
      </c>
      <c r="F109" s="43"/>
      <c r="G109" s="59">
        <f>[2]MÊS!$E108</f>
        <v>0</v>
      </c>
      <c r="H109" s="5"/>
      <c r="I109" s="6">
        <f t="shared" si="7"/>
        <v>0</v>
      </c>
      <c r="J109" s="82"/>
      <c r="K109" s="87"/>
      <c r="L109" s="82"/>
      <c r="M109" s="82"/>
      <c r="N109" s="82"/>
      <c r="O109" s="79"/>
      <c r="P109" s="79"/>
      <c r="Q109" s="79"/>
      <c r="R109" s="79"/>
      <c r="S109" s="79"/>
      <c r="T109" s="79"/>
      <c r="U109" s="79"/>
      <c r="V109" s="77"/>
      <c r="W109" s="77"/>
      <c r="X109" s="77"/>
      <c r="Y109" s="77"/>
    </row>
    <row r="110" spans="2:25" x14ac:dyDescent="0.2">
      <c r="B110" s="56">
        <f>[2]MÊS!$B109</f>
        <v>0</v>
      </c>
      <c r="C110" s="57" t="str">
        <f>[2]MÊS!$C109</f>
        <v>FT105</v>
      </c>
      <c r="D110" s="100" t="str">
        <f>[3]Planilha1!$AO118</f>
        <v>-</v>
      </c>
      <c r="E110" s="58">
        <f>[2]MÊS!$F109</f>
        <v>0</v>
      </c>
      <c r="F110" s="43"/>
      <c r="G110" s="59">
        <f>[2]MÊS!$E109</f>
        <v>0</v>
      </c>
      <c r="H110" s="5"/>
      <c r="I110" s="6">
        <f t="shared" si="7"/>
        <v>0</v>
      </c>
      <c r="J110" s="82"/>
      <c r="K110" s="87"/>
      <c r="L110" s="82"/>
      <c r="M110" s="82"/>
      <c r="N110" s="82"/>
      <c r="O110" s="79"/>
      <c r="P110" s="79"/>
      <c r="Q110" s="79"/>
      <c r="R110" s="79"/>
      <c r="S110" s="79"/>
      <c r="T110" s="79"/>
      <c r="U110" s="79"/>
      <c r="V110" s="77"/>
      <c r="W110" s="77"/>
      <c r="X110" s="77"/>
      <c r="Y110" s="77"/>
    </row>
    <row r="111" spans="2:25" x14ac:dyDescent="0.2">
      <c r="B111" s="56">
        <f>[2]MÊS!$B110</f>
        <v>0</v>
      </c>
      <c r="C111" s="57" t="str">
        <f>[2]MÊS!$C110</f>
        <v>FT106</v>
      </c>
      <c r="D111" s="100" t="str">
        <f>[3]Planilha1!$AO119</f>
        <v>-</v>
      </c>
      <c r="E111" s="58">
        <f>[2]MÊS!$F110</f>
        <v>0</v>
      </c>
      <c r="F111" s="43"/>
      <c r="G111" s="59">
        <f>[2]MÊS!$E110</f>
        <v>0</v>
      </c>
      <c r="H111" s="5"/>
      <c r="I111" s="6">
        <f t="shared" si="7"/>
        <v>0</v>
      </c>
      <c r="J111" s="82"/>
      <c r="K111" s="87"/>
      <c r="L111" s="82"/>
      <c r="M111" s="82"/>
      <c r="N111" s="82"/>
      <c r="O111" s="79"/>
      <c r="P111" s="79"/>
      <c r="Q111" s="79"/>
      <c r="R111" s="79"/>
      <c r="S111" s="79"/>
      <c r="T111" s="79"/>
      <c r="U111" s="79"/>
      <c r="V111" s="77"/>
      <c r="W111" s="77"/>
      <c r="X111" s="77"/>
      <c r="Y111" s="77"/>
    </row>
    <row r="112" spans="2:25" x14ac:dyDescent="0.2">
      <c r="B112" s="56">
        <f>[2]MÊS!$B111</f>
        <v>0</v>
      </c>
      <c r="C112" s="57" t="str">
        <f>[2]MÊS!$C111</f>
        <v>FT107</v>
      </c>
      <c r="D112" s="100" t="str">
        <f>[3]Planilha1!$AO120</f>
        <v>-</v>
      </c>
      <c r="E112" s="58">
        <f>[2]MÊS!$F111</f>
        <v>0</v>
      </c>
      <c r="F112" s="43"/>
      <c r="G112" s="59">
        <f>[2]MÊS!$E111</f>
        <v>0</v>
      </c>
      <c r="H112" s="5"/>
      <c r="I112" s="6">
        <f t="shared" si="7"/>
        <v>0</v>
      </c>
      <c r="J112" s="82"/>
      <c r="K112" s="87"/>
      <c r="L112" s="82"/>
      <c r="M112" s="82"/>
      <c r="N112" s="82"/>
      <c r="O112" s="79"/>
      <c r="P112" s="79"/>
      <c r="Q112" s="79"/>
      <c r="R112" s="79"/>
      <c r="S112" s="79"/>
      <c r="T112" s="79"/>
      <c r="U112" s="79"/>
      <c r="V112" s="77"/>
      <c r="W112" s="77"/>
      <c r="X112" s="77"/>
      <c r="Y112" s="77"/>
    </row>
    <row r="113" spans="2:25" x14ac:dyDescent="0.2">
      <c r="B113" s="56">
        <f>[2]MÊS!$B112</f>
        <v>0</v>
      </c>
      <c r="C113" s="57" t="str">
        <f>[2]MÊS!$C112</f>
        <v>FT108</v>
      </c>
      <c r="D113" s="100" t="str">
        <f>[3]Planilha1!$AO121</f>
        <v>-</v>
      </c>
      <c r="E113" s="58">
        <f>[2]MÊS!$F112</f>
        <v>0</v>
      </c>
      <c r="F113" s="43"/>
      <c r="G113" s="59">
        <f>[2]MÊS!$E112</f>
        <v>0</v>
      </c>
      <c r="H113" s="5"/>
      <c r="I113" s="6">
        <f t="shared" si="7"/>
        <v>0</v>
      </c>
      <c r="J113" s="82"/>
      <c r="K113" s="87"/>
      <c r="L113" s="82"/>
      <c r="M113" s="82"/>
      <c r="N113" s="82"/>
      <c r="O113" s="79"/>
      <c r="P113" s="79"/>
      <c r="Q113" s="79"/>
      <c r="R113" s="79"/>
      <c r="S113" s="79"/>
      <c r="T113" s="79"/>
      <c r="U113" s="79"/>
      <c r="V113" s="77"/>
      <c r="W113" s="77"/>
      <c r="X113" s="77"/>
      <c r="Y113" s="77"/>
    </row>
    <row r="114" spans="2:25" x14ac:dyDescent="0.2">
      <c r="B114" s="56">
        <f>[2]MÊS!$B113</f>
        <v>0</v>
      </c>
      <c r="C114" s="57" t="str">
        <f>[2]MÊS!$C113</f>
        <v>FT109</v>
      </c>
      <c r="D114" s="100" t="str">
        <f>[3]Planilha1!$AO122</f>
        <v>-</v>
      </c>
      <c r="E114" s="58">
        <f>[2]MÊS!$F113</f>
        <v>0</v>
      </c>
      <c r="F114" s="43"/>
      <c r="G114" s="59">
        <f>[2]MÊS!$E113</f>
        <v>0</v>
      </c>
      <c r="H114" s="5"/>
      <c r="I114" s="6">
        <f t="shared" si="7"/>
        <v>0</v>
      </c>
      <c r="J114" s="82"/>
      <c r="K114" s="87"/>
      <c r="L114" s="82"/>
      <c r="M114" s="82"/>
      <c r="N114" s="82"/>
      <c r="O114" s="79"/>
      <c r="P114" s="79"/>
      <c r="Q114" s="79"/>
      <c r="R114" s="79"/>
      <c r="S114" s="79"/>
      <c r="T114" s="79"/>
      <c r="U114" s="79"/>
      <c r="V114" s="77"/>
      <c r="W114" s="77"/>
      <c r="X114" s="77"/>
      <c r="Y114" s="77"/>
    </row>
    <row r="115" spans="2:25" x14ac:dyDescent="0.2">
      <c r="B115" s="56">
        <f>[2]MÊS!$B114</f>
        <v>0</v>
      </c>
      <c r="C115" s="57" t="str">
        <f>[2]MÊS!$C114</f>
        <v>FT110</v>
      </c>
      <c r="D115" s="100" t="str">
        <f>[3]Planilha1!$AO123</f>
        <v>-</v>
      </c>
      <c r="E115" s="58">
        <f>[2]MÊS!$F114</f>
        <v>0</v>
      </c>
      <c r="F115" s="43"/>
      <c r="G115" s="59">
        <f>[2]MÊS!$E114</f>
        <v>0</v>
      </c>
      <c r="H115" s="5"/>
      <c r="I115" s="6">
        <f t="shared" si="7"/>
        <v>0</v>
      </c>
      <c r="J115" s="82"/>
      <c r="K115" s="87"/>
      <c r="L115" s="82"/>
      <c r="M115" s="82"/>
      <c r="N115" s="82"/>
      <c r="O115" s="79"/>
      <c r="P115" s="79"/>
      <c r="Q115" s="79"/>
      <c r="R115" s="79"/>
      <c r="S115" s="79"/>
      <c r="T115" s="79"/>
      <c r="U115" s="79"/>
      <c r="V115" s="77"/>
      <c r="W115" s="77"/>
      <c r="X115" s="77"/>
      <c r="Y115" s="77"/>
    </row>
    <row r="116" spans="2:25" x14ac:dyDescent="0.2">
      <c r="B116" s="56">
        <f>[2]MÊS!$B115</f>
        <v>0</v>
      </c>
      <c r="C116" s="57" t="str">
        <f>[2]MÊS!$C115</f>
        <v>FT111</v>
      </c>
      <c r="D116" s="100" t="str">
        <f>[3]Planilha1!$AO124</f>
        <v>-</v>
      </c>
      <c r="E116" s="58">
        <f>[2]MÊS!$F115</f>
        <v>0</v>
      </c>
      <c r="F116" s="43"/>
      <c r="G116" s="59">
        <f>[2]MÊS!$E115</f>
        <v>0</v>
      </c>
      <c r="H116" s="5"/>
      <c r="I116" s="6">
        <f t="shared" si="7"/>
        <v>0</v>
      </c>
      <c r="J116" s="82"/>
      <c r="K116" s="87"/>
      <c r="L116" s="82"/>
      <c r="M116" s="82"/>
      <c r="N116" s="82"/>
      <c r="O116" s="79"/>
      <c r="P116" s="79"/>
      <c r="Q116" s="79"/>
      <c r="R116" s="79"/>
      <c r="S116" s="79"/>
      <c r="T116" s="79"/>
      <c r="U116" s="79"/>
      <c r="V116" s="77"/>
      <c r="W116" s="77"/>
      <c r="X116" s="77"/>
      <c r="Y116" s="77"/>
    </row>
    <row r="117" spans="2:25" x14ac:dyDescent="0.2">
      <c r="B117" s="56">
        <f>[2]MÊS!$B116</f>
        <v>0</v>
      </c>
      <c r="C117" s="57" t="str">
        <f>[2]MÊS!$C116</f>
        <v>FT112</v>
      </c>
      <c r="D117" s="100" t="str">
        <f>[3]Planilha1!$AO125</f>
        <v>-</v>
      </c>
      <c r="E117" s="58">
        <f>[2]MÊS!$F116</f>
        <v>0</v>
      </c>
      <c r="F117" s="43"/>
      <c r="G117" s="59">
        <f>[2]MÊS!$E116</f>
        <v>0</v>
      </c>
      <c r="H117" s="5"/>
      <c r="I117" s="6">
        <f t="shared" si="7"/>
        <v>0</v>
      </c>
      <c r="J117" s="82"/>
      <c r="K117" s="87"/>
      <c r="L117" s="82"/>
      <c r="M117" s="82"/>
      <c r="N117" s="82"/>
      <c r="O117" s="79"/>
      <c r="P117" s="79"/>
      <c r="Q117" s="79"/>
      <c r="R117" s="79"/>
      <c r="S117" s="79"/>
      <c r="T117" s="79"/>
      <c r="U117" s="79"/>
      <c r="V117" s="77"/>
      <c r="W117" s="77"/>
      <c r="X117" s="77"/>
      <c r="Y117" s="77"/>
    </row>
    <row r="118" spans="2:25" x14ac:dyDescent="0.2">
      <c r="B118" s="56">
        <f>[2]MÊS!$B117</f>
        <v>0</v>
      </c>
      <c r="C118" s="57" t="str">
        <f>[2]MÊS!$C117</f>
        <v>FT113</v>
      </c>
      <c r="D118" s="100" t="str">
        <f>[3]Planilha1!$AO126</f>
        <v>-</v>
      </c>
      <c r="E118" s="58">
        <f>[2]MÊS!$F117</f>
        <v>0</v>
      </c>
      <c r="F118" s="43"/>
      <c r="G118" s="59">
        <f>[2]MÊS!$E117</f>
        <v>0</v>
      </c>
      <c r="H118" s="5"/>
      <c r="I118" s="6">
        <f t="shared" si="7"/>
        <v>0</v>
      </c>
      <c r="J118" s="82"/>
      <c r="K118" s="87"/>
      <c r="L118" s="82"/>
      <c r="M118" s="82"/>
      <c r="N118" s="82"/>
      <c r="O118" s="79"/>
      <c r="P118" s="79"/>
      <c r="Q118" s="79"/>
      <c r="R118" s="79"/>
      <c r="S118" s="79"/>
      <c r="T118" s="79"/>
      <c r="U118" s="79"/>
      <c r="V118" s="77"/>
      <c r="W118" s="77"/>
      <c r="X118" s="77"/>
      <c r="Y118" s="77"/>
    </row>
    <row r="119" spans="2:25" x14ac:dyDescent="0.2">
      <c r="B119" s="56">
        <f>[2]MÊS!$B118</f>
        <v>0</v>
      </c>
      <c r="C119" s="57" t="str">
        <f>[2]MÊS!$C118</f>
        <v>FT114</v>
      </c>
      <c r="D119" s="100" t="str">
        <f>[3]Planilha1!$AO127</f>
        <v>-</v>
      </c>
      <c r="E119" s="58">
        <f>[2]MÊS!$F118</f>
        <v>0</v>
      </c>
      <c r="F119" s="43"/>
      <c r="G119" s="59">
        <f>[2]MÊS!$E118</f>
        <v>0</v>
      </c>
      <c r="H119" s="5"/>
      <c r="I119" s="6">
        <f t="shared" si="7"/>
        <v>0</v>
      </c>
      <c r="J119" s="82"/>
      <c r="K119" s="87"/>
      <c r="L119" s="82"/>
      <c r="M119" s="82"/>
      <c r="N119" s="82"/>
      <c r="O119" s="79"/>
      <c r="P119" s="79"/>
      <c r="Q119" s="79"/>
      <c r="R119" s="79"/>
      <c r="S119" s="79"/>
      <c r="T119" s="79"/>
      <c r="U119" s="79"/>
      <c r="V119" s="77"/>
      <c r="W119" s="77"/>
      <c r="X119" s="77"/>
      <c r="Y119" s="77"/>
    </row>
    <row r="120" spans="2:25" x14ac:dyDescent="0.2">
      <c r="B120" s="56">
        <f>[2]MÊS!$B119</f>
        <v>0</v>
      </c>
      <c r="C120" s="57" t="str">
        <f>[2]MÊS!$C119</f>
        <v>FT115</v>
      </c>
      <c r="D120" s="100" t="str">
        <f>[3]Planilha1!$AO128</f>
        <v>-</v>
      </c>
      <c r="E120" s="58">
        <f>[2]MÊS!$F119</f>
        <v>0</v>
      </c>
      <c r="F120" s="43"/>
      <c r="G120" s="59">
        <f>[2]MÊS!$E119</f>
        <v>0</v>
      </c>
      <c r="H120" s="5"/>
      <c r="I120" s="6">
        <f t="shared" si="7"/>
        <v>0</v>
      </c>
      <c r="J120" s="82"/>
      <c r="K120" s="87"/>
      <c r="L120" s="82"/>
      <c r="M120" s="82"/>
      <c r="N120" s="82"/>
      <c r="O120" s="79"/>
      <c r="P120" s="79"/>
      <c r="Q120" s="79"/>
      <c r="R120" s="79"/>
      <c r="S120" s="79"/>
      <c r="T120" s="79"/>
      <c r="U120" s="79"/>
      <c r="V120" s="77"/>
      <c r="W120" s="77"/>
      <c r="X120" s="77"/>
      <c r="Y120" s="77"/>
    </row>
    <row r="121" spans="2:25" x14ac:dyDescent="0.2">
      <c r="B121" s="56">
        <f>[2]MÊS!$B120</f>
        <v>0</v>
      </c>
      <c r="C121" s="57" t="str">
        <f>[2]MÊS!$C120</f>
        <v>FT116</v>
      </c>
      <c r="D121" s="100" t="str">
        <f>[3]Planilha1!$AO129</f>
        <v>-</v>
      </c>
      <c r="E121" s="58">
        <f>[2]MÊS!$F120</f>
        <v>0</v>
      </c>
      <c r="F121" s="43"/>
      <c r="G121" s="59">
        <f>[2]MÊS!$E120</f>
        <v>0</v>
      </c>
      <c r="H121" s="5"/>
      <c r="I121" s="6">
        <f t="shared" si="7"/>
        <v>0</v>
      </c>
      <c r="J121" s="82"/>
      <c r="K121" s="87"/>
      <c r="L121" s="82"/>
      <c r="M121" s="82"/>
      <c r="N121" s="82"/>
      <c r="O121" s="79"/>
      <c r="P121" s="79"/>
      <c r="Q121" s="79"/>
      <c r="R121" s="79"/>
      <c r="S121" s="79"/>
      <c r="T121" s="79"/>
      <c r="U121" s="79"/>
      <c r="V121" s="77"/>
      <c r="W121" s="77"/>
      <c r="X121" s="77"/>
      <c r="Y121" s="77"/>
    </row>
    <row r="122" spans="2:25" x14ac:dyDescent="0.2">
      <c r="B122" s="56">
        <f>[2]MÊS!$B121</f>
        <v>0</v>
      </c>
      <c r="C122" s="57" t="str">
        <f>[2]MÊS!$C121</f>
        <v>FT117</v>
      </c>
      <c r="D122" s="100" t="str">
        <f>[3]Planilha1!$AO130</f>
        <v>-</v>
      </c>
      <c r="E122" s="58">
        <f>[2]MÊS!$F121</f>
        <v>0</v>
      </c>
      <c r="F122" s="43"/>
      <c r="G122" s="59">
        <f>[2]MÊS!$E121</f>
        <v>0</v>
      </c>
      <c r="H122" s="5"/>
      <c r="I122" s="6">
        <f t="shared" si="7"/>
        <v>0</v>
      </c>
      <c r="J122" s="82"/>
      <c r="K122" s="87"/>
      <c r="L122" s="82"/>
      <c r="M122" s="82"/>
      <c r="N122" s="82"/>
      <c r="O122" s="79"/>
      <c r="P122" s="79"/>
      <c r="Q122" s="79"/>
      <c r="R122" s="79"/>
      <c r="S122" s="79"/>
      <c r="T122" s="79"/>
      <c r="U122" s="79"/>
      <c r="V122" s="77"/>
      <c r="W122" s="77"/>
      <c r="X122" s="77"/>
      <c r="Y122" s="77"/>
    </row>
    <row r="123" spans="2:25" x14ac:dyDescent="0.2">
      <c r="B123" s="56">
        <f>[2]MÊS!$B122</f>
        <v>0</v>
      </c>
      <c r="C123" s="57" t="str">
        <f>[2]MÊS!$C122</f>
        <v>FT118</v>
      </c>
      <c r="D123" s="100" t="str">
        <f>[3]Planilha1!$AO131</f>
        <v>-</v>
      </c>
      <c r="E123" s="58">
        <f>[2]MÊS!$F122</f>
        <v>0</v>
      </c>
      <c r="F123" s="43"/>
      <c r="G123" s="59">
        <f>[2]MÊS!$E122</f>
        <v>0</v>
      </c>
      <c r="H123" s="5"/>
      <c r="I123" s="6">
        <f t="shared" si="7"/>
        <v>0</v>
      </c>
      <c r="J123" s="82"/>
      <c r="K123" s="87"/>
      <c r="L123" s="82"/>
      <c r="M123" s="82"/>
      <c r="N123" s="82"/>
      <c r="O123" s="79"/>
      <c r="P123" s="79"/>
      <c r="Q123" s="79"/>
      <c r="R123" s="79"/>
      <c r="S123" s="79"/>
      <c r="T123" s="79"/>
      <c r="U123" s="79"/>
      <c r="V123" s="77"/>
      <c r="W123" s="77"/>
      <c r="X123" s="77"/>
      <c r="Y123" s="77"/>
    </row>
    <row r="124" spans="2:25" x14ac:dyDescent="0.2">
      <c r="B124" s="56">
        <f>[2]MÊS!$B123</f>
        <v>0</v>
      </c>
      <c r="C124" s="57" t="str">
        <f>[2]MÊS!$C123</f>
        <v>FT119</v>
      </c>
      <c r="D124" s="100" t="str">
        <f>[3]Planilha1!$AO132</f>
        <v>-</v>
      </c>
      <c r="E124" s="58">
        <f>[2]MÊS!$F123</f>
        <v>0</v>
      </c>
      <c r="F124" s="43"/>
      <c r="G124" s="59">
        <f>[2]MÊS!$E123</f>
        <v>0</v>
      </c>
      <c r="H124" s="5"/>
      <c r="I124" s="6">
        <f t="shared" si="7"/>
        <v>0</v>
      </c>
      <c r="J124" s="82"/>
      <c r="K124" s="87"/>
      <c r="L124" s="82"/>
      <c r="M124" s="82"/>
      <c r="N124" s="82"/>
      <c r="O124" s="79"/>
      <c r="P124" s="79"/>
      <c r="Q124" s="79"/>
      <c r="R124" s="79"/>
      <c r="S124" s="79"/>
      <c r="T124" s="79"/>
      <c r="U124" s="79"/>
      <c r="V124" s="77"/>
      <c r="W124" s="77"/>
      <c r="X124" s="77"/>
      <c r="Y124" s="77"/>
    </row>
    <row r="125" spans="2:25" x14ac:dyDescent="0.2">
      <c r="B125" s="56">
        <f>[2]MÊS!$B124</f>
        <v>0</v>
      </c>
      <c r="C125" s="57" t="str">
        <f>[2]MÊS!$C124</f>
        <v>FT120</v>
      </c>
      <c r="D125" s="100" t="str">
        <f>[3]Planilha1!$AO133</f>
        <v>-</v>
      </c>
      <c r="E125" s="58">
        <f>[2]MÊS!$F124</f>
        <v>0</v>
      </c>
      <c r="F125" s="43"/>
      <c r="G125" s="59">
        <f>[2]MÊS!$E124</f>
        <v>0</v>
      </c>
      <c r="H125" s="5"/>
      <c r="I125" s="6">
        <f t="shared" si="7"/>
        <v>0</v>
      </c>
      <c r="J125" s="82"/>
      <c r="K125" s="87"/>
      <c r="L125" s="82"/>
      <c r="M125" s="82"/>
      <c r="N125" s="82"/>
      <c r="O125" s="79"/>
      <c r="P125" s="79"/>
      <c r="Q125" s="79"/>
      <c r="R125" s="79"/>
      <c r="S125" s="79"/>
      <c r="T125" s="79"/>
      <c r="U125" s="79"/>
      <c r="V125" s="77"/>
      <c r="W125" s="77"/>
      <c r="X125" s="77"/>
      <c r="Y125" s="77"/>
    </row>
    <row r="126" spans="2:25" x14ac:dyDescent="0.2">
      <c r="B126" s="56">
        <f>[2]MÊS!$B125</f>
        <v>0</v>
      </c>
      <c r="C126" s="57" t="str">
        <f>[2]MÊS!$C125</f>
        <v>FT121</v>
      </c>
      <c r="D126" s="100" t="str">
        <f>[3]Planilha1!$AO134</f>
        <v>-</v>
      </c>
      <c r="E126" s="58">
        <f>[2]MÊS!$F125</f>
        <v>0</v>
      </c>
      <c r="F126" s="43"/>
      <c r="G126" s="59">
        <f>[2]MÊS!$E125</f>
        <v>0</v>
      </c>
      <c r="H126" s="5"/>
      <c r="I126" s="6">
        <f t="shared" si="7"/>
        <v>0</v>
      </c>
      <c r="J126" s="82"/>
      <c r="K126" s="87"/>
      <c r="L126" s="82"/>
      <c r="M126" s="82"/>
      <c r="N126" s="82"/>
      <c r="O126" s="79"/>
      <c r="P126" s="79"/>
      <c r="Q126" s="79"/>
      <c r="R126" s="79"/>
      <c r="S126" s="79"/>
      <c r="T126" s="79"/>
      <c r="U126" s="79"/>
      <c r="V126" s="77"/>
      <c r="W126" s="77"/>
      <c r="X126" s="77"/>
      <c r="Y126" s="77"/>
    </row>
    <row r="127" spans="2:25" x14ac:dyDescent="0.2">
      <c r="B127" s="56">
        <f>[2]MÊS!$B126</f>
        <v>0</v>
      </c>
      <c r="C127" s="57" t="str">
        <f>[2]MÊS!$C126</f>
        <v>FT122</v>
      </c>
      <c r="D127" s="100" t="str">
        <f>[3]Planilha1!$AO135</f>
        <v>-</v>
      </c>
      <c r="E127" s="58">
        <f>[2]MÊS!$F126</f>
        <v>0</v>
      </c>
      <c r="F127" s="43"/>
      <c r="G127" s="59">
        <f>[2]MÊS!$E126</f>
        <v>0</v>
      </c>
      <c r="H127" s="5"/>
      <c r="I127" s="6">
        <f t="shared" si="7"/>
        <v>0</v>
      </c>
      <c r="J127" s="82"/>
      <c r="K127" s="87"/>
      <c r="L127" s="82"/>
      <c r="M127" s="82"/>
      <c r="N127" s="82"/>
      <c r="O127" s="79"/>
      <c r="P127" s="79"/>
      <c r="Q127" s="79"/>
      <c r="R127" s="79"/>
      <c r="S127" s="79"/>
      <c r="T127" s="79"/>
      <c r="U127" s="79"/>
      <c r="V127" s="77"/>
      <c r="W127" s="77"/>
      <c r="X127" s="77"/>
      <c r="Y127" s="77"/>
    </row>
    <row r="128" spans="2:25" x14ac:dyDescent="0.2">
      <c r="B128" s="56">
        <f>[2]MÊS!$B127</f>
        <v>0</v>
      </c>
      <c r="C128" s="57" t="str">
        <f>[2]MÊS!$C127</f>
        <v>FT123</v>
      </c>
      <c r="D128" s="100" t="str">
        <f>[3]Planilha1!$AO136</f>
        <v>-</v>
      </c>
      <c r="E128" s="58">
        <f>[2]MÊS!$F127</f>
        <v>0</v>
      </c>
      <c r="F128" s="43"/>
      <c r="G128" s="59">
        <f>[2]MÊS!$E127</f>
        <v>0</v>
      </c>
      <c r="H128" s="5"/>
      <c r="I128" s="6">
        <f t="shared" si="7"/>
        <v>0</v>
      </c>
      <c r="J128" s="82"/>
      <c r="K128" s="87"/>
      <c r="L128" s="82"/>
      <c r="M128" s="82"/>
      <c r="N128" s="82"/>
      <c r="O128" s="79"/>
      <c r="P128" s="79"/>
      <c r="Q128" s="79"/>
      <c r="R128" s="79"/>
      <c r="S128" s="79"/>
      <c r="T128" s="79"/>
      <c r="U128" s="79"/>
      <c r="V128" s="77"/>
      <c r="W128" s="77"/>
      <c r="X128" s="77"/>
      <c r="Y128" s="77"/>
    </row>
    <row r="129" spans="2:25" x14ac:dyDescent="0.2">
      <c r="B129" s="56">
        <f>[2]MÊS!$B128</f>
        <v>0</v>
      </c>
      <c r="C129" s="57" t="str">
        <f>[2]MÊS!$C128</f>
        <v>FT124</v>
      </c>
      <c r="D129" s="100" t="str">
        <f>[3]Planilha1!$AO137</f>
        <v>-</v>
      </c>
      <c r="E129" s="58">
        <f>[2]MÊS!$F128</f>
        <v>0</v>
      </c>
      <c r="F129" s="43"/>
      <c r="G129" s="59">
        <f>[2]MÊS!$E128</f>
        <v>0</v>
      </c>
      <c r="H129" s="5"/>
      <c r="I129" s="6">
        <f t="shared" si="7"/>
        <v>0</v>
      </c>
      <c r="J129" s="82"/>
      <c r="K129" s="87"/>
      <c r="L129" s="82"/>
      <c r="M129" s="82"/>
      <c r="N129" s="82"/>
      <c r="O129" s="79"/>
      <c r="P129" s="79"/>
      <c r="Q129" s="79"/>
      <c r="R129" s="79"/>
      <c r="S129" s="79"/>
      <c r="T129" s="79"/>
      <c r="U129" s="79"/>
      <c r="V129" s="77"/>
      <c r="W129" s="77"/>
      <c r="X129" s="77"/>
      <c r="Y129" s="77"/>
    </row>
    <row r="130" spans="2:25" x14ac:dyDescent="0.2">
      <c r="B130" s="56">
        <f>[2]MÊS!$B129</f>
        <v>0</v>
      </c>
      <c r="C130" s="57" t="str">
        <f>[2]MÊS!$C129</f>
        <v>FT125</v>
      </c>
      <c r="D130" s="100" t="str">
        <f>[3]Planilha1!$AO138</f>
        <v>-</v>
      </c>
      <c r="E130" s="58">
        <f>[2]MÊS!$F129</f>
        <v>0</v>
      </c>
      <c r="F130" s="43"/>
      <c r="G130" s="59">
        <f>[2]MÊS!$E129</f>
        <v>0</v>
      </c>
      <c r="H130" s="5"/>
      <c r="I130" s="6">
        <f t="shared" si="7"/>
        <v>0</v>
      </c>
      <c r="J130" s="82"/>
      <c r="K130" s="87"/>
      <c r="L130" s="82"/>
      <c r="M130" s="82"/>
      <c r="N130" s="82"/>
      <c r="O130" s="79"/>
      <c r="P130" s="79"/>
      <c r="Q130" s="79"/>
      <c r="R130" s="79"/>
      <c r="S130" s="79"/>
      <c r="T130" s="79"/>
      <c r="U130" s="79"/>
      <c r="V130" s="77"/>
      <c r="W130" s="77"/>
      <c r="X130" s="77"/>
      <c r="Y130" s="77"/>
    </row>
    <row r="131" spans="2:25" x14ac:dyDescent="0.2">
      <c r="B131" s="56">
        <f>[2]MÊS!$B130</f>
        <v>0</v>
      </c>
      <c r="C131" s="57" t="str">
        <f>[2]MÊS!$C130</f>
        <v>FT126</v>
      </c>
      <c r="D131" s="100" t="str">
        <f>[3]Planilha1!$AO139</f>
        <v>-</v>
      </c>
      <c r="E131" s="58">
        <f>[2]MÊS!$F130</f>
        <v>0</v>
      </c>
      <c r="F131" s="43"/>
      <c r="G131" s="59">
        <f>[2]MÊS!$E130</f>
        <v>0</v>
      </c>
      <c r="H131" s="5"/>
      <c r="I131" s="6">
        <f t="shared" si="7"/>
        <v>0</v>
      </c>
      <c r="J131" s="82"/>
      <c r="K131" s="87"/>
      <c r="L131" s="82"/>
      <c r="M131" s="82"/>
      <c r="N131" s="82"/>
      <c r="O131" s="79"/>
      <c r="P131" s="79"/>
      <c r="Q131" s="79"/>
      <c r="R131" s="79"/>
      <c r="S131" s="79"/>
      <c r="T131" s="79"/>
      <c r="U131" s="79"/>
      <c r="V131" s="77"/>
      <c r="W131" s="77"/>
      <c r="X131" s="77"/>
      <c r="Y131" s="77"/>
    </row>
    <row r="132" spans="2:25" x14ac:dyDescent="0.2">
      <c r="B132" s="56">
        <f>[2]MÊS!$B131</f>
        <v>0</v>
      </c>
      <c r="C132" s="57" t="str">
        <f>[2]MÊS!$C131</f>
        <v>FT127</v>
      </c>
      <c r="D132" s="100" t="str">
        <f>[3]Planilha1!$AO140</f>
        <v>-</v>
      </c>
      <c r="E132" s="58">
        <f>[2]MÊS!$F131</f>
        <v>0</v>
      </c>
      <c r="F132" s="43"/>
      <c r="G132" s="59">
        <f>[2]MÊS!$E131</f>
        <v>0</v>
      </c>
      <c r="H132" s="5"/>
      <c r="I132" s="6">
        <f t="shared" ref="I132:I165" si="8">IF($H$2=1,G132*(1+H132),IF($H$2=2,G132*(1+$I$2),"ERRO"))</f>
        <v>0</v>
      </c>
      <c r="J132" s="82"/>
      <c r="K132" s="87"/>
      <c r="L132" s="82"/>
      <c r="M132" s="82"/>
      <c r="N132" s="82"/>
      <c r="O132" s="79"/>
      <c r="P132" s="79"/>
      <c r="Q132" s="79"/>
      <c r="R132" s="79"/>
      <c r="S132" s="79"/>
      <c r="T132" s="79"/>
      <c r="U132" s="79"/>
      <c r="V132" s="77"/>
      <c r="W132" s="77"/>
      <c r="X132" s="77"/>
      <c r="Y132" s="77"/>
    </row>
    <row r="133" spans="2:25" x14ac:dyDescent="0.2">
      <c r="B133" s="56">
        <f>[2]MÊS!$B132</f>
        <v>0</v>
      </c>
      <c r="C133" s="57" t="str">
        <f>[2]MÊS!$C132</f>
        <v>FT128</v>
      </c>
      <c r="D133" s="100" t="str">
        <f>[3]Planilha1!$AO141</f>
        <v>-</v>
      </c>
      <c r="E133" s="58">
        <f>[2]MÊS!$F132</f>
        <v>0</v>
      </c>
      <c r="F133" s="43"/>
      <c r="G133" s="59">
        <f>[2]MÊS!$E132</f>
        <v>0</v>
      </c>
      <c r="H133" s="5"/>
      <c r="I133" s="6">
        <f t="shared" si="8"/>
        <v>0</v>
      </c>
      <c r="J133" s="82"/>
      <c r="K133" s="87"/>
      <c r="L133" s="82"/>
      <c r="M133" s="82"/>
      <c r="N133" s="82"/>
      <c r="O133" s="79"/>
      <c r="P133" s="79"/>
      <c r="Q133" s="79"/>
      <c r="R133" s="79"/>
      <c r="S133" s="79"/>
      <c r="T133" s="79"/>
      <c r="U133" s="79"/>
      <c r="V133" s="77"/>
      <c r="W133" s="77"/>
      <c r="X133" s="77"/>
      <c r="Y133" s="77"/>
    </row>
    <row r="134" spans="2:25" x14ac:dyDescent="0.2">
      <c r="B134" s="56">
        <f>[2]MÊS!$B133</f>
        <v>0</v>
      </c>
      <c r="C134" s="57" t="str">
        <f>[2]MÊS!$C133</f>
        <v>FT129</v>
      </c>
      <c r="D134" s="100" t="str">
        <f>[3]Planilha1!$AO142</f>
        <v>-</v>
      </c>
      <c r="E134" s="58">
        <f>[2]MÊS!$F133</f>
        <v>0</v>
      </c>
      <c r="F134" s="43"/>
      <c r="G134" s="59">
        <f>[2]MÊS!$E133</f>
        <v>0</v>
      </c>
      <c r="H134" s="5"/>
      <c r="I134" s="6">
        <f t="shared" si="8"/>
        <v>0</v>
      </c>
      <c r="J134" s="82"/>
      <c r="K134" s="87"/>
      <c r="L134" s="82"/>
      <c r="M134" s="82"/>
      <c r="N134" s="82"/>
      <c r="O134" s="79"/>
      <c r="P134" s="79"/>
      <c r="Q134" s="79"/>
      <c r="R134" s="79"/>
      <c r="S134" s="79"/>
      <c r="T134" s="79"/>
      <c r="U134" s="79"/>
      <c r="V134" s="77"/>
      <c r="W134" s="77"/>
      <c r="X134" s="77"/>
      <c r="Y134" s="77"/>
    </row>
    <row r="135" spans="2:25" x14ac:dyDescent="0.2">
      <c r="B135" s="56">
        <f>[2]MÊS!$B134</f>
        <v>0</v>
      </c>
      <c r="C135" s="57" t="str">
        <f>[2]MÊS!$C134</f>
        <v>FT130</v>
      </c>
      <c r="D135" s="100" t="str">
        <f>[3]Planilha1!$AO143</f>
        <v>-</v>
      </c>
      <c r="E135" s="58">
        <f>[2]MÊS!$F134</f>
        <v>0</v>
      </c>
      <c r="F135" s="43"/>
      <c r="G135" s="59">
        <f>[2]MÊS!$E134</f>
        <v>0</v>
      </c>
      <c r="H135" s="5"/>
      <c r="I135" s="6">
        <f t="shared" si="8"/>
        <v>0</v>
      </c>
      <c r="J135" s="82"/>
      <c r="K135" s="87"/>
      <c r="L135" s="82"/>
      <c r="M135" s="82"/>
      <c r="N135" s="82"/>
      <c r="O135" s="79"/>
      <c r="P135" s="79"/>
      <c r="Q135" s="79"/>
      <c r="R135" s="79"/>
      <c r="S135" s="79"/>
      <c r="T135" s="79"/>
      <c r="U135" s="79"/>
      <c r="V135" s="77"/>
      <c r="W135" s="77"/>
      <c r="X135" s="77"/>
      <c r="Y135" s="77"/>
    </row>
    <row r="136" spans="2:25" x14ac:dyDescent="0.2">
      <c r="B136" s="56">
        <f>[2]MÊS!$B135</f>
        <v>0</v>
      </c>
      <c r="C136" s="57" t="str">
        <f>[2]MÊS!$C135</f>
        <v>FT131</v>
      </c>
      <c r="D136" s="100" t="str">
        <f>[3]Planilha1!$AO144</f>
        <v>-</v>
      </c>
      <c r="E136" s="58">
        <f>[2]MÊS!$F135</f>
        <v>0</v>
      </c>
      <c r="F136" s="43"/>
      <c r="G136" s="59">
        <f>[2]MÊS!$E135</f>
        <v>0</v>
      </c>
      <c r="H136" s="5"/>
      <c r="I136" s="6">
        <f t="shared" si="8"/>
        <v>0</v>
      </c>
      <c r="J136" s="82"/>
      <c r="K136" s="87"/>
      <c r="L136" s="82"/>
      <c r="M136" s="82"/>
      <c r="N136" s="82"/>
      <c r="O136" s="79"/>
      <c r="P136" s="79"/>
      <c r="Q136" s="79"/>
      <c r="R136" s="79"/>
      <c r="S136" s="79"/>
      <c r="T136" s="79"/>
      <c r="U136" s="79"/>
      <c r="V136" s="77"/>
      <c r="W136" s="77"/>
      <c r="X136" s="77"/>
      <c r="Y136" s="77"/>
    </row>
    <row r="137" spans="2:25" x14ac:dyDescent="0.2">
      <c r="B137" s="56">
        <f>[2]MÊS!$B136</f>
        <v>0</v>
      </c>
      <c r="C137" s="57" t="str">
        <f>[2]MÊS!$C136</f>
        <v>FT132</v>
      </c>
      <c r="D137" s="100" t="str">
        <f>[3]Planilha1!$AO145</f>
        <v>-</v>
      </c>
      <c r="E137" s="58">
        <f>[2]MÊS!$F136</f>
        <v>0</v>
      </c>
      <c r="F137" s="43"/>
      <c r="G137" s="59">
        <f>[2]MÊS!$E136</f>
        <v>0</v>
      </c>
      <c r="H137" s="5"/>
      <c r="I137" s="6">
        <f t="shared" si="8"/>
        <v>0</v>
      </c>
      <c r="J137" s="82"/>
      <c r="K137" s="87"/>
      <c r="L137" s="82"/>
      <c r="M137" s="82"/>
      <c r="N137" s="82"/>
      <c r="O137" s="79"/>
      <c r="P137" s="79"/>
      <c r="Q137" s="79"/>
      <c r="R137" s="79"/>
      <c r="S137" s="79"/>
      <c r="T137" s="79"/>
      <c r="U137" s="79"/>
      <c r="V137" s="77"/>
      <c r="W137" s="77"/>
      <c r="X137" s="77"/>
      <c r="Y137" s="77"/>
    </row>
    <row r="138" spans="2:25" x14ac:dyDescent="0.2">
      <c r="B138" s="56">
        <f>[2]MÊS!$B137</f>
        <v>0</v>
      </c>
      <c r="C138" s="57" t="str">
        <f>[2]MÊS!$C137</f>
        <v>FT133</v>
      </c>
      <c r="D138" s="100" t="str">
        <f>[3]Planilha1!$AO146</f>
        <v>-</v>
      </c>
      <c r="E138" s="58">
        <f>[2]MÊS!$F137</f>
        <v>0</v>
      </c>
      <c r="F138" s="43"/>
      <c r="G138" s="59">
        <f>[2]MÊS!$E137</f>
        <v>0</v>
      </c>
      <c r="H138" s="5"/>
      <c r="I138" s="6">
        <f t="shared" si="8"/>
        <v>0</v>
      </c>
      <c r="J138" s="82"/>
      <c r="K138" s="87"/>
      <c r="L138" s="82"/>
      <c r="M138" s="82"/>
      <c r="N138" s="82"/>
      <c r="O138" s="79"/>
      <c r="P138" s="79"/>
      <c r="Q138" s="79"/>
      <c r="R138" s="79"/>
      <c r="S138" s="79"/>
      <c r="T138" s="79"/>
      <c r="U138" s="79"/>
      <c r="V138" s="77"/>
      <c r="W138" s="77"/>
      <c r="X138" s="77"/>
      <c r="Y138" s="77"/>
    </row>
    <row r="139" spans="2:25" x14ac:dyDescent="0.2">
      <c r="B139" s="56">
        <f>[2]MÊS!$B138</f>
        <v>0</v>
      </c>
      <c r="C139" s="57" t="str">
        <f>[2]MÊS!$C138</f>
        <v>FT134</v>
      </c>
      <c r="D139" s="100" t="str">
        <f>[3]Planilha1!$AO147</f>
        <v>-</v>
      </c>
      <c r="E139" s="58">
        <f>[2]MÊS!$F138</f>
        <v>0</v>
      </c>
      <c r="F139" s="43"/>
      <c r="G139" s="59">
        <f>[2]MÊS!$E138</f>
        <v>0</v>
      </c>
      <c r="H139" s="5"/>
      <c r="I139" s="6">
        <f t="shared" si="8"/>
        <v>0</v>
      </c>
      <c r="J139" s="82"/>
      <c r="K139" s="87"/>
      <c r="L139" s="82"/>
      <c r="M139" s="82"/>
      <c r="N139" s="82"/>
      <c r="O139" s="79"/>
      <c r="P139" s="79"/>
      <c r="Q139" s="79"/>
      <c r="R139" s="79"/>
      <c r="S139" s="79"/>
      <c r="T139" s="79"/>
      <c r="U139" s="79"/>
      <c r="V139" s="77"/>
      <c r="W139" s="77"/>
      <c r="X139" s="77"/>
      <c r="Y139" s="77"/>
    </row>
    <row r="140" spans="2:25" x14ac:dyDescent="0.2">
      <c r="B140" s="56">
        <f>[2]MÊS!$B139</f>
        <v>0</v>
      </c>
      <c r="C140" s="57" t="str">
        <f>[2]MÊS!$C139</f>
        <v>FT135</v>
      </c>
      <c r="D140" s="100" t="str">
        <f>[3]Planilha1!$AO148</f>
        <v>-</v>
      </c>
      <c r="E140" s="58">
        <f>[2]MÊS!$F139</f>
        <v>0</v>
      </c>
      <c r="F140" s="43"/>
      <c r="G140" s="59">
        <f>[2]MÊS!$E139</f>
        <v>0</v>
      </c>
      <c r="H140" s="5"/>
      <c r="I140" s="6">
        <f t="shared" si="8"/>
        <v>0</v>
      </c>
      <c r="J140" s="82"/>
      <c r="K140" s="87"/>
      <c r="L140" s="82"/>
      <c r="M140" s="82"/>
      <c r="N140" s="82"/>
      <c r="O140" s="79"/>
      <c r="P140" s="79"/>
      <c r="Q140" s="79"/>
      <c r="R140" s="79"/>
      <c r="S140" s="79"/>
      <c r="T140" s="79"/>
      <c r="U140" s="79"/>
      <c r="V140" s="77"/>
      <c r="W140" s="77"/>
      <c r="X140" s="77"/>
      <c r="Y140" s="77"/>
    </row>
    <row r="141" spans="2:25" x14ac:dyDescent="0.2">
      <c r="B141" s="56">
        <f>[2]MÊS!$B140</f>
        <v>0</v>
      </c>
      <c r="C141" s="57" t="str">
        <f>[2]MÊS!$C140</f>
        <v>FT136</v>
      </c>
      <c r="D141" s="100" t="str">
        <f>[3]Planilha1!$AO149</f>
        <v>-</v>
      </c>
      <c r="E141" s="58">
        <f>[2]MÊS!$F140</f>
        <v>0</v>
      </c>
      <c r="F141" s="43"/>
      <c r="G141" s="59">
        <f>[2]MÊS!$E140</f>
        <v>0</v>
      </c>
      <c r="H141" s="5"/>
      <c r="I141" s="6">
        <f t="shared" si="8"/>
        <v>0</v>
      </c>
      <c r="J141" s="82"/>
      <c r="K141" s="87"/>
      <c r="L141" s="82"/>
      <c r="M141" s="82"/>
      <c r="N141" s="82"/>
      <c r="O141" s="79"/>
      <c r="P141" s="79"/>
      <c r="Q141" s="79"/>
      <c r="R141" s="79"/>
      <c r="S141" s="79"/>
      <c r="T141" s="79"/>
      <c r="U141" s="79"/>
      <c r="V141" s="77"/>
      <c r="W141" s="77"/>
      <c r="X141" s="77"/>
      <c r="Y141" s="77"/>
    </row>
    <row r="142" spans="2:25" x14ac:dyDescent="0.2">
      <c r="B142" s="56">
        <f>[2]MÊS!$B141</f>
        <v>0</v>
      </c>
      <c r="C142" s="57" t="str">
        <f>[2]MÊS!$C141</f>
        <v>FT137</v>
      </c>
      <c r="D142" s="100" t="str">
        <f>[3]Planilha1!$AO150</f>
        <v>-</v>
      </c>
      <c r="E142" s="58">
        <f>[2]MÊS!$F141</f>
        <v>0</v>
      </c>
      <c r="F142" s="43"/>
      <c r="G142" s="59">
        <f>[2]MÊS!$E141</f>
        <v>0</v>
      </c>
      <c r="H142" s="5"/>
      <c r="I142" s="6">
        <f t="shared" si="8"/>
        <v>0</v>
      </c>
      <c r="J142" s="82"/>
      <c r="K142" s="87"/>
      <c r="L142" s="82"/>
      <c r="M142" s="82"/>
      <c r="N142" s="82"/>
      <c r="O142" s="79"/>
      <c r="P142" s="79"/>
      <c r="Q142" s="79"/>
      <c r="R142" s="79"/>
      <c r="S142" s="79"/>
      <c r="T142" s="79"/>
      <c r="U142" s="79"/>
      <c r="V142" s="77"/>
      <c r="W142" s="77"/>
      <c r="X142" s="77"/>
      <c r="Y142" s="77"/>
    </row>
    <row r="143" spans="2:25" x14ac:dyDescent="0.2">
      <c r="B143" s="56">
        <f>[2]MÊS!$B142</f>
        <v>0</v>
      </c>
      <c r="C143" s="57" t="str">
        <f>[2]MÊS!$C142</f>
        <v>FT138</v>
      </c>
      <c r="D143" s="100" t="str">
        <f>[3]Planilha1!$AO151</f>
        <v>-</v>
      </c>
      <c r="E143" s="58">
        <f>[2]MÊS!$F142</f>
        <v>0</v>
      </c>
      <c r="F143" s="43"/>
      <c r="G143" s="59">
        <f>[2]MÊS!$E142</f>
        <v>0</v>
      </c>
      <c r="H143" s="5"/>
      <c r="I143" s="6">
        <f t="shared" si="8"/>
        <v>0</v>
      </c>
      <c r="J143" s="82"/>
      <c r="K143" s="87"/>
      <c r="L143" s="82"/>
      <c r="M143" s="82"/>
      <c r="N143" s="82"/>
      <c r="O143" s="79"/>
      <c r="P143" s="79"/>
      <c r="Q143" s="79"/>
      <c r="R143" s="79"/>
      <c r="S143" s="79"/>
      <c r="T143" s="79"/>
      <c r="U143" s="79"/>
      <c r="V143" s="77"/>
      <c r="W143" s="77"/>
      <c r="X143" s="77"/>
      <c r="Y143" s="77"/>
    </row>
    <row r="144" spans="2:25" x14ac:dyDescent="0.2">
      <c r="B144" s="56">
        <f>[2]MÊS!$B143</f>
        <v>0</v>
      </c>
      <c r="C144" s="57" t="str">
        <f>[2]MÊS!$C143</f>
        <v>FT139</v>
      </c>
      <c r="D144" s="100" t="str">
        <f>[3]Planilha1!$AO152</f>
        <v>-</v>
      </c>
      <c r="E144" s="58">
        <f>[2]MÊS!$F143</f>
        <v>0</v>
      </c>
      <c r="F144" s="43"/>
      <c r="G144" s="59">
        <f>[2]MÊS!$E143</f>
        <v>0</v>
      </c>
      <c r="H144" s="5"/>
      <c r="I144" s="6">
        <f t="shared" si="8"/>
        <v>0</v>
      </c>
      <c r="J144" s="82"/>
      <c r="K144" s="87"/>
      <c r="L144" s="82"/>
      <c r="M144" s="82"/>
      <c r="N144" s="82"/>
      <c r="O144" s="79"/>
      <c r="P144" s="79"/>
      <c r="Q144" s="79"/>
      <c r="R144" s="79"/>
      <c r="S144" s="79"/>
      <c r="T144" s="79"/>
      <c r="U144" s="79"/>
      <c r="V144" s="77"/>
      <c r="W144" s="77"/>
      <c r="X144" s="77"/>
      <c r="Y144" s="77"/>
    </row>
    <row r="145" spans="2:25" x14ac:dyDescent="0.2">
      <c r="B145" s="56">
        <f>[2]MÊS!$B144</f>
        <v>0</v>
      </c>
      <c r="C145" s="57" t="str">
        <f>[2]MÊS!$C144</f>
        <v>FT140</v>
      </c>
      <c r="D145" s="100" t="str">
        <f>[3]Planilha1!$AO153</f>
        <v>-</v>
      </c>
      <c r="E145" s="58">
        <f>[2]MÊS!$F144</f>
        <v>0</v>
      </c>
      <c r="F145" s="43"/>
      <c r="G145" s="59">
        <f>[2]MÊS!$E144</f>
        <v>0</v>
      </c>
      <c r="H145" s="5"/>
      <c r="I145" s="6">
        <f t="shared" si="8"/>
        <v>0</v>
      </c>
      <c r="J145" s="82"/>
      <c r="K145" s="87"/>
      <c r="L145" s="82"/>
      <c r="M145" s="82"/>
      <c r="N145" s="82"/>
      <c r="O145" s="79"/>
      <c r="P145" s="79"/>
      <c r="Q145" s="79"/>
      <c r="R145" s="79"/>
      <c r="S145" s="79"/>
      <c r="T145" s="79"/>
      <c r="U145" s="79"/>
      <c r="V145" s="77"/>
      <c r="W145" s="77"/>
      <c r="X145" s="77"/>
      <c r="Y145" s="77"/>
    </row>
    <row r="146" spans="2:25" x14ac:dyDescent="0.2">
      <c r="B146" s="56">
        <f>[2]MÊS!$B145</f>
        <v>0</v>
      </c>
      <c r="C146" s="57" t="str">
        <f>[2]MÊS!$C145</f>
        <v>FT141</v>
      </c>
      <c r="D146" s="100" t="str">
        <f>[3]Planilha1!$AO154</f>
        <v>-</v>
      </c>
      <c r="E146" s="58">
        <f>[2]MÊS!$F145</f>
        <v>0</v>
      </c>
      <c r="F146" s="43"/>
      <c r="G146" s="59">
        <f>[2]MÊS!$E145</f>
        <v>0</v>
      </c>
      <c r="H146" s="5"/>
      <c r="I146" s="6">
        <f t="shared" si="8"/>
        <v>0</v>
      </c>
      <c r="J146" s="82"/>
      <c r="K146" s="87"/>
      <c r="L146" s="82"/>
      <c r="M146" s="82"/>
      <c r="N146" s="82"/>
      <c r="O146" s="79"/>
      <c r="P146" s="79"/>
      <c r="Q146" s="79"/>
      <c r="R146" s="79"/>
      <c r="S146" s="79"/>
      <c r="T146" s="79"/>
      <c r="U146" s="79"/>
      <c r="V146" s="77"/>
      <c r="W146" s="77"/>
      <c r="X146" s="77"/>
      <c r="Y146" s="77"/>
    </row>
    <row r="147" spans="2:25" x14ac:dyDescent="0.2">
      <c r="B147" s="56">
        <f>[2]MÊS!$B146</f>
        <v>0</v>
      </c>
      <c r="C147" s="57" t="str">
        <f>[2]MÊS!$C146</f>
        <v>FT142</v>
      </c>
      <c r="D147" s="100" t="str">
        <f>[3]Planilha1!$AO155</f>
        <v>-</v>
      </c>
      <c r="E147" s="58">
        <f>[2]MÊS!$F146</f>
        <v>0</v>
      </c>
      <c r="F147" s="43"/>
      <c r="G147" s="59">
        <f>[2]MÊS!$E146</f>
        <v>0</v>
      </c>
      <c r="H147" s="5"/>
      <c r="I147" s="6">
        <f t="shared" si="8"/>
        <v>0</v>
      </c>
      <c r="J147" s="82"/>
      <c r="K147" s="87"/>
      <c r="L147" s="82"/>
      <c r="M147" s="82"/>
      <c r="N147" s="82"/>
      <c r="O147" s="79"/>
      <c r="P147" s="79"/>
      <c r="Q147" s="79"/>
      <c r="R147" s="79"/>
      <c r="S147" s="79"/>
      <c r="T147" s="79"/>
      <c r="U147" s="79"/>
      <c r="V147" s="77"/>
      <c r="W147" s="77"/>
      <c r="X147" s="77"/>
      <c r="Y147" s="77"/>
    </row>
    <row r="148" spans="2:25" x14ac:dyDescent="0.2">
      <c r="B148" s="56">
        <f>[2]MÊS!$B147</f>
        <v>0</v>
      </c>
      <c r="C148" s="57" t="str">
        <f>[2]MÊS!$C147</f>
        <v>FT143</v>
      </c>
      <c r="D148" s="100" t="str">
        <f>[3]Planilha1!$AO156</f>
        <v>-</v>
      </c>
      <c r="E148" s="58">
        <f>[2]MÊS!$F147</f>
        <v>0</v>
      </c>
      <c r="F148" s="43"/>
      <c r="G148" s="59">
        <f>[2]MÊS!$E147</f>
        <v>0</v>
      </c>
      <c r="H148" s="5"/>
      <c r="I148" s="6">
        <f t="shared" si="8"/>
        <v>0</v>
      </c>
      <c r="J148" s="82"/>
      <c r="K148" s="87"/>
      <c r="L148" s="82"/>
      <c r="M148" s="82"/>
      <c r="N148" s="82"/>
      <c r="O148" s="79"/>
      <c r="P148" s="79"/>
      <c r="Q148" s="79"/>
      <c r="R148" s="79"/>
      <c r="S148" s="79"/>
      <c r="T148" s="79"/>
      <c r="U148" s="79"/>
      <c r="V148" s="77"/>
      <c r="W148" s="77"/>
      <c r="X148" s="77"/>
      <c r="Y148" s="77"/>
    </row>
    <row r="149" spans="2:25" x14ac:dyDescent="0.2">
      <c r="B149" s="56">
        <f>[2]MÊS!$B148</f>
        <v>0</v>
      </c>
      <c r="C149" s="57" t="str">
        <f>[2]MÊS!$C148</f>
        <v>FT144</v>
      </c>
      <c r="D149" s="100" t="str">
        <f>[3]Planilha1!$AO157</f>
        <v>-</v>
      </c>
      <c r="E149" s="58">
        <f>[2]MÊS!$F148</f>
        <v>0</v>
      </c>
      <c r="F149" s="43"/>
      <c r="G149" s="59">
        <f>[2]MÊS!$E148</f>
        <v>0</v>
      </c>
      <c r="H149" s="5"/>
      <c r="I149" s="6">
        <f t="shared" si="8"/>
        <v>0</v>
      </c>
      <c r="J149" s="82"/>
      <c r="K149" s="87"/>
      <c r="L149" s="82"/>
      <c r="M149" s="82"/>
      <c r="N149" s="82"/>
      <c r="O149" s="79"/>
      <c r="P149" s="79"/>
      <c r="Q149" s="79"/>
      <c r="R149" s="79"/>
      <c r="S149" s="79"/>
      <c r="T149" s="79"/>
      <c r="U149" s="79"/>
      <c r="V149" s="77"/>
      <c r="W149" s="77"/>
      <c r="X149" s="77"/>
      <c r="Y149" s="77"/>
    </row>
    <row r="150" spans="2:25" x14ac:dyDescent="0.2">
      <c r="B150" s="56">
        <f>[2]MÊS!$B149</f>
        <v>0</v>
      </c>
      <c r="C150" s="57" t="str">
        <f>[2]MÊS!$C149</f>
        <v>FT145</v>
      </c>
      <c r="D150" s="100" t="str">
        <f>[3]Planilha1!$AO158</f>
        <v>-</v>
      </c>
      <c r="E150" s="58">
        <f>[2]MÊS!$F149</f>
        <v>0</v>
      </c>
      <c r="F150" s="43"/>
      <c r="G150" s="59">
        <f>[2]MÊS!$E149</f>
        <v>0</v>
      </c>
      <c r="H150" s="5"/>
      <c r="I150" s="6">
        <f t="shared" si="8"/>
        <v>0</v>
      </c>
      <c r="J150" s="82"/>
      <c r="K150" s="87"/>
      <c r="L150" s="82"/>
      <c r="M150" s="82"/>
      <c r="N150" s="82"/>
      <c r="O150" s="79"/>
      <c r="P150" s="79"/>
      <c r="Q150" s="79"/>
      <c r="R150" s="79"/>
      <c r="S150" s="79"/>
      <c r="T150" s="79"/>
      <c r="U150" s="79"/>
      <c r="V150" s="77"/>
      <c r="W150" s="77"/>
      <c r="X150" s="77"/>
      <c r="Y150" s="77"/>
    </row>
    <row r="151" spans="2:25" x14ac:dyDescent="0.2">
      <c r="B151" s="56">
        <f>[2]MÊS!$B150</f>
        <v>0</v>
      </c>
      <c r="C151" s="57" t="str">
        <f>[2]MÊS!$C150</f>
        <v>FT146</v>
      </c>
      <c r="D151" s="100" t="str">
        <f>[3]Planilha1!$AO159</f>
        <v>-</v>
      </c>
      <c r="E151" s="58">
        <f>[2]MÊS!$F150</f>
        <v>0</v>
      </c>
      <c r="F151" s="43"/>
      <c r="G151" s="59">
        <f>[2]MÊS!$E150</f>
        <v>0</v>
      </c>
      <c r="H151" s="5"/>
      <c r="I151" s="6">
        <f t="shared" si="8"/>
        <v>0</v>
      </c>
      <c r="J151" s="82"/>
      <c r="K151" s="87"/>
      <c r="L151" s="82"/>
      <c r="M151" s="82"/>
      <c r="N151" s="82"/>
      <c r="O151" s="79"/>
      <c r="P151" s="79"/>
      <c r="Q151" s="79"/>
      <c r="R151" s="79"/>
      <c r="S151" s="79"/>
      <c r="T151" s="79"/>
      <c r="U151" s="79"/>
      <c r="V151" s="77"/>
      <c r="W151" s="77"/>
      <c r="X151" s="77"/>
      <c r="Y151" s="77"/>
    </row>
    <row r="152" spans="2:25" x14ac:dyDescent="0.2">
      <c r="B152" s="56">
        <f>[2]MÊS!$B151</f>
        <v>0</v>
      </c>
      <c r="C152" s="57" t="str">
        <f>[2]MÊS!$C151</f>
        <v>FT147</v>
      </c>
      <c r="D152" s="100" t="str">
        <f>[3]Planilha1!$AO160</f>
        <v>-</v>
      </c>
      <c r="E152" s="58">
        <f>[2]MÊS!$F151</f>
        <v>0</v>
      </c>
      <c r="F152" s="43"/>
      <c r="G152" s="59">
        <f>[2]MÊS!$E151</f>
        <v>0</v>
      </c>
      <c r="H152" s="5"/>
      <c r="I152" s="6">
        <f t="shared" si="8"/>
        <v>0</v>
      </c>
      <c r="J152" s="82"/>
      <c r="K152" s="87"/>
      <c r="L152" s="82"/>
      <c r="M152" s="82"/>
      <c r="N152" s="82"/>
      <c r="O152" s="79"/>
      <c r="P152" s="79"/>
      <c r="Q152" s="79"/>
      <c r="R152" s="79"/>
      <c r="S152" s="79"/>
      <c r="T152" s="79"/>
      <c r="U152" s="79"/>
      <c r="V152" s="77"/>
      <c r="W152" s="77"/>
      <c r="X152" s="77"/>
      <c r="Y152" s="77"/>
    </row>
    <row r="153" spans="2:25" x14ac:dyDescent="0.2">
      <c r="B153" s="56">
        <f>[2]MÊS!$B152</f>
        <v>0</v>
      </c>
      <c r="C153" s="57" t="str">
        <f>[2]MÊS!$C152</f>
        <v>FT148</v>
      </c>
      <c r="D153" s="100" t="str">
        <f>[3]Planilha1!$AO161</f>
        <v>-</v>
      </c>
      <c r="E153" s="58">
        <f>[2]MÊS!$F152</f>
        <v>0</v>
      </c>
      <c r="F153" s="43"/>
      <c r="G153" s="59">
        <f>[2]MÊS!$E152</f>
        <v>0</v>
      </c>
      <c r="H153" s="5"/>
      <c r="I153" s="6">
        <f t="shared" si="8"/>
        <v>0</v>
      </c>
      <c r="J153" s="82"/>
      <c r="K153" s="87"/>
      <c r="L153" s="82"/>
      <c r="M153" s="82"/>
      <c r="N153" s="82"/>
      <c r="O153" s="79"/>
      <c r="P153" s="79"/>
      <c r="Q153" s="79"/>
      <c r="R153" s="79"/>
      <c r="S153" s="79"/>
      <c r="T153" s="79"/>
      <c r="U153" s="79"/>
      <c r="V153" s="77"/>
      <c r="W153" s="77"/>
      <c r="X153" s="77"/>
      <c r="Y153" s="77"/>
    </row>
    <row r="154" spans="2:25" x14ac:dyDescent="0.2">
      <c r="B154" s="56">
        <f>[2]MÊS!$B153</f>
        <v>0</v>
      </c>
      <c r="C154" s="57" t="str">
        <f>[2]MÊS!$C153</f>
        <v>FT149</v>
      </c>
      <c r="D154" s="100" t="str">
        <f>[3]Planilha1!$AO162</f>
        <v>-</v>
      </c>
      <c r="E154" s="58">
        <f>[2]MÊS!$F153</f>
        <v>0</v>
      </c>
      <c r="F154" s="43"/>
      <c r="G154" s="59">
        <f>[2]MÊS!$E153</f>
        <v>0</v>
      </c>
      <c r="H154" s="5"/>
      <c r="I154" s="6">
        <f t="shared" si="8"/>
        <v>0</v>
      </c>
      <c r="J154" s="82"/>
      <c r="K154" s="87"/>
      <c r="L154" s="82"/>
      <c r="M154" s="82"/>
      <c r="N154" s="82"/>
      <c r="O154" s="79"/>
      <c r="P154" s="79"/>
      <c r="Q154" s="79"/>
      <c r="R154" s="79"/>
      <c r="S154" s="79"/>
      <c r="T154" s="79"/>
      <c r="U154" s="79"/>
      <c r="V154" s="77"/>
      <c r="W154" s="77"/>
      <c r="X154" s="77"/>
      <c r="Y154" s="77"/>
    </row>
    <row r="155" spans="2:25" x14ac:dyDescent="0.2">
      <c r="B155" s="56">
        <f>[2]MÊS!$B154</f>
        <v>0</v>
      </c>
      <c r="C155" s="57" t="str">
        <f>[2]MÊS!$C154</f>
        <v>FT150</v>
      </c>
      <c r="D155" s="100" t="str">
        <f>[3]Planilha1!$AO163</f>
        <v>-</v>
      </c>
      <c r="E155" s="58">
        <f>[2]MÊS!$F154</f>
        <v>0</v>
      </c>
      <c r="F155" s="43"/>
      <c r="G155" s="59">
        <f>[2]MÊS!$E154</f>
        <v>0</v>
      </c>
      <c r="H155" s="5"/>
      <c r="I155" s="6">
        <f t="shared" si="8"/>
        <v>0</v>
      </c>
      <c r="J155" s="82"/>
      <c r="K155" s="87"/>
      <c r="L155" s="82"/>
      <c r="M155" s="82"/>
      <c r="N155" s="82"/>
      <c r="O155" s="79"/>
      <c r="P155" s="79"/>
      <c r="Q155" s="79"/>
      <c r="R155" s="79"/>
      <c r="S155" s="79"/>
      <c r="T155" s="79"/>
      <c r="U155" s="79"/>
      <c r="V155" s="77"/>
      <c r="W155" s="77"/>
      <c r="X155" s="77"/>
      <c r="Y155" s="77"/>
    </row>
    <row r="156" spans="2:25" x14ac:dyDescent="0.2">
      <c r="B156" s="56">
        <f>[2]MÊS!$B155</f>
        <v>0</v>
      </c>
      <c r="C156" s="57" t="str">
        <f>[2]MÊS!$C155</f>
        <v>FT151</v>
      </c>
      <c r="D156" s="100" t="str">
        <f>[3]Planilha1!$AO164</f>
        <v>-</v>
      </c>
      <c r="E156" s="58">
        <f>[2]MÊS!$F155</f>
        <v>0</v>
      </c>
      <c r="F156" s="43"/>
      <c r="G156" s="59">
        <f>[2]MÊS!$E155</f>
        <v>0</v>
      </c>
      <c r="H156" s="5"/>
      <c r="I156" s="6">
        <f t="shared" si="8"/>
        <v>0</v>
      </c>
      <c r="J156" s="82"/>
      <c r="K156" s="87"/>
      <c r="L156" s="82"/>
      <c r="M156" s="82"/>
      <c r="N156" s="82"/>
      <c r="O156" s="79"/>
      <c r="P156" s="79"/>
      <c r="Q156" s="79"/>
      <c r="R156" s="79"/>
      <c r="S156" s="79"/>
      <c r="T156" s="79"/>
      <c r="U156" s="79"/>
      <c r="V156" s="77"/>
      <c r="W156" s="77"/>
      <c r="X156" s="77"/>
      <c r="Y156" s="77"/>
    </row>
    <row r="157" spans="2:25" x14ac:dyDescent="0.2">
      <c r="B157" s="56">
        <f>[2]MÊS!$B156</f>
        <v>0</v>
      </c>
      <c r="C157" s="57" t="str">
        <f>[2]MÊS!$C156</f>
        <v>FT152</v>
      </c>
      <c r="D157" s="100" t="str">
        <f>[3]Planilha1!$AO165</f>
        <v>-</v>
      </c>
      <c r="E157" s="58">
        <f>[2]MÊS!$F156</f>
        <v>0</v>
      </c>
      <c r="F157" s="43"/>
      <c r="G157" s="59">
        <f>[2]MÊS!$E156</f>
        <v>0</v>
      </c>
      <c r="H157" s="5"/>
      <c r="I157" s="6">
        <f t="shared" si="8"/>
        <v>0</v>
      </c>
      <c r="J157" s="82"/>
      <c r="K157" s="87"/>
      <c r="L157" s="82"/>
      <c r="M157" s="82"/>
      <c r="N157" s="82"/>
      <c r="O157" s="79"/>
      <c r="P157" s="79"/>
      <c r="Q157" s="79"/>
      <c r="R157" s="79"/>
      <c r="S157" s="79"/>
      <c r="T157" s="79"/>
      <c r="U157" s="79"/>
      <c r="V157" s="77"/>
      <c r="W157" s="77"/>
      <c r="X157" s="77"/>
      <c r="Y157" s="77"/>
    </row>
    <row r="158" spans="2:25" x14ac:dyDescent="0.2">
      <c r="B158" s="56">
        <f>[2]MÊS!$B157</f>
        <v>0</v>
      </c>
      <c r="C158" s="57" t="str">
        <f>[2]MÊS!$C157</f>
        <v>FT153</v>
      </c>
      <c r="D158" s="100" t="str">
        <f>[3]Planilha1!$AO166</f>
        <v>-</v>
      </c>
      <c r="E158" s="58">
        <f>[2]MÊS!$F157</f>
        <v>0</v>
      </c>
      <c r="F158" s="43"/>
      <c r="G158" s="59">
        <f>[2]MÊS!$E157</f>
        <v>0</v>
      </c>
      <c r="H158" s="5"/>
      <c r="I158" s="6">
        <f t="shared" si="8"/>
        <v>0</v>
      </c>
      <c r="J158" s="82"/>
      <c r="K158" s="87"/>
      <c r="L158" s="82"/>
      <c r="M158" s="82"/>
      <c r="N158" s="82"/>
      <c r="O158" s="79"/>
      <c r="P158" s="79"/>
      <c r="Q158" s="79"/>
      <c r="R158" s="79"/>
      <c r="S158" s="79"/>
      <c r="T158" s="79"/>
      <c r="U158" s="79"/>
      <c r="V158" s="77"/>
      <c r="W158" s="77"/>
      <c r="X158" s="77"/>
      <c r="Y158" s="77"/>
    </row>
    <row r="159" spans="2:25" x14ac:dyDescent="0.2">
      <c r="B159" s="56">
        <f>[2]MÊS!$B158</f>
        <v>0</v>
      </c>
      <c r="C159" s="57" t="str">
        <f>[2]MÊS!$C158</f>
        <v>FT154</v>
      </c>
      <c r="D159" s="100" t="str">
        <f>[3]Planilha1!$AO167</f>
        <v>-</v>
      </c>
      <c r="E159" s="58">
        <f>[2]MÊS!$F158</f>
        <v>0</v>
      </c>
      <c r="F159" s="43"/>
      <c r="G159" s="59">
        <f>[2]MÊS!$E158</f>
        <v>0</v>
      </c>
      <c r="H159" s="5"/>
      <c r="I159" s="6">
        <f t="shared" si="8"/>
        <v>0</v>
      </c>
      <c r="J159" s="82"/>
      <c r="K159" s="87"/>
      <c r="L159" s="82"/>
      <c r="M159" s="82"/>
      <c r="N159" s="82"/>
      <c r="O159" s="79"/>
      <c r="P159" s="79"/>
      <c r="Q159" s="79"/>
      <c r="R159" s="79"/>
      <c r="S159" s="79"/>
      <c r="T159" s="79"/>
      <c r="U159" s="79"/>
      <c r="V159" s="77"/>
      <c r="W159" s="77"/>
      <c r="X159" s="77"/>
      <c r="Y159" s="77"/>
    </row>
    <row r="160" spans="2:25" x14ac:dyDescent="0.2">
      <c r="B160" s="56">
        <f>[2]MÊS!$B159</f>
        <v>0</v>
      </c>
      <c r="C160" s="57" t="str">
        <f>[2]MÊS!$C159</f>
        <v>FT155</v>
      </c>
      <c r="D160" s="100" t="str">
        <f>[3]Planilha1!$AO168</f>
        <v>-</v>
      </c>
      <c r="E160" s="58">
        <f>[2]MÊS!$F159</f>
        <v>0</v>
      </c>
      <c r="F160" s="43"/>
      <c r="G160" s="59">
        <f>[2]MÊS!$E159</f>
        <v>0</v>
      </c>
      <c r="H160" s="5"/>
      <c r="I160" s="6">
        <f t="shared" si="8"/>
        <v>0</v>
      </c>
      <c r="J160" s="82"/>
      <c r="K160" s="87"/>
      <c r="L160" s="82"/>
      <c r="M160" s="82"/>
      <c r="N160" s="82"/>
      <c r="O160" s="79"/>
      <c r="P160" s="79"/>
      <c r="Q160" s="79"/>
      <c r="R160" s="79"/>
      <c r="S160" s="79"/>
      <c r="T160" s="79"/>
      <c r="U160" s="79"/>
      <c r="V160" s="77"/>
      <c r="W160" s="77"/>
      <c r="X160" s="77"/>
      <c r="Y160" s="77"/>
    </row>
    <row r="161" spans="2:25" x14ac:dyDescent="0.2">
      <c r="B161" s="56">
        <f>[2]MÊS!$B160</f>
        <v>0</v>
      </c>
      <c r="C161" s="57" t="str">
        <f>[2]MÊS!$C160</f>
        <v>FT156</v>
      </c>
      <c r="D161" s="100" t="str">
        <f>[3]Planilha1!$AO169</f>
        <v>-</v>
      </c>
      <c r="E161" s="58">
        <f>[2]MÊS!$F160</f>
        <v>0</v>
      </c>
      <c r="F161" s="43"/>
      <c r="G161" s="59">
        <f>[2]MÊS!$E160</f>
        <v>0</v>
      </c>
      <c r="H161" s="5"/>
      <c r="I161" s="6">
        <f t="shared" si="8"/>
        <v>0</v>
      </c>
      <c r="J161" s="82"/>
      <c r="K161" s="87"/>
      <c r="L161" s="82"/>
      <c r="M161" s="82"/>
      <c r="N161" s="82"/>
      <c r="O161" s="79"/>
      <c r="P161" s="79"/>
      <c r="Q161" s="79"/>
      <c r="R161" s="79"/>
      <c r="S161" s="79"/>
      <c r="T161" s="79"/>
      <c r="U161" s="79"/>
      <c r="V161" s="77"/>
      <c r="W161" s="77"/>
      <c r="X161" s="77"/>
      <c r="Y161" s="77"/>
    </row>
    <row r="162" spans="2:25" x14ac:dyDescent="0.2">
      <c r="B162" s="56">
        <f>[2]MÊS!$B161</f>
        <v>0</v>
      </c>
      <c r="C162" s="57" t="str">
        <f>[2]MÊS!$C161</f>
        <v>FT157</v>
      </c>
      <c r="D162" s="100" t="str">
        <f>[3]Planilha1!$AO170</f>
        <v>-</v>
      </c>
      <c r="E162" s="58">
        <f>[2]MÊS!$F161</f>
        <v>0</v>
      </c>
      <c r="F162" s="43"/>
      <c r="G162" s="59">
        <f>[2]MÊS!$E161</f>
        <v>0</v>
      </c>
      <c r="H162" s="5"/>
      <c r="I162" s="6">
        <f t="shared" si="8"/>
        <v>0</v>
      </c>
      <c r="J162" s="82"/>
      <c r="K162" s="87"/>
      <c r="L162" s="82"/>
      <c r="M162" s="82"/>
      <c r="N162" s="82"/>
      <c r="O162" s="79"/>
      <c r="P162" s="79"/>
      <c r="Q162" s="79"/>
      <c r="R162" s="79"/>
      <c r="S162" s="79"/>
      <c r="T162" s="79"/>
      <c r="U162" s="79"/>
      <c r="V162" s="77"/>
      <c r="W162" s="77"/>
      <c r="X162" s="77"/>
      <c r="Y162" s="77"/>
    </row>
    <row r="163" spans="2:25" x14ac:dyDescent="0.2">
      <c r="B163" s="56">
        <f>[2]MÊS!$B162</f>
        <v>0</v>
      </c>
      <c r="C163" s="57" t="str">
        <f>[2]MÊS!$C162</f>
        <v>FT158</v>
      </c>
      <c r="D163" s="100" t="str">
        <f>[3]Planilha1!$AO171</f>
        <v>-</v>
      </c>
      <c r="E163" s="58">
        <f>[2]MÊS!$F162</f>
        <v>0</v>
      </c>
      <c r="F163" s="43"/>
      <c r="G163" s="59">
        <f>[2]MÊS!$E162</f>
        <v>0</v>
      </c>
      <c r="H163" s="5"/>
      <c r="I163" s="6">
        <f t="shared" si="8"/>
        <v>0</v>
      </c>
      <c r="J163" s="82"/>
      <c r="K163" s="87"/>
      <c r="L163" s="82"/>
      <c r="M163" s="82"/>
      <c r="N163" s="82"/>
      <c r="O163" s="79"/>
      <c r="P163" s="79"/>
      <c r="Q163" s="79"/>
      <c r="R163" s="79"/>
      <c r="S163" s="79"/>
      <c r="T163" s="79"/>
      <c r="U163" s="79"/>
      <c r="V163" s="77"/>
      <c r="W163" s="77"/>
      <c r="X163" s="77"/>
      <c r="Y163" s="77"/>
    </row>
    <row r="164" spans="2:25" x14ac:dyDescent="0.2">
      <c r="B164" s="56">
        <f>[2]MÊS!$B163</f>
        <v>0</v>
      </c>
      <c r="C164" s="57" t="str">
        <f>[2]MÊS!$C163</f>
        <v>FT159</v>
      </c>
      <c r="D164" s="100" t="str">
        <f>[3]Planilha1!$AO172</f>
        <v>-</v>
      </c>
      <c r="E164" s="58">
        <f>[2]MÊS!$F163</f>
        <v>0</v>
      </c>
      <c r="F164" s="43"/>
      <c r="G164" s="59">
        <f>[2]MÊS!$E163</f>
        <v>0</v>
      </c>
      <c r="H164" s="5"/>
      <c r="I164" s="6">
        <f t="shared" si="8"/>
        <v>0</v>
      </c>
      <c r="J164" s="82"/>
      <c r="K164" s="87"/>
      <c r="L164" s="82"/>
      <c r="M164" s="82"/>
      <c r="N164" s="82"/>
      <c r="O164" s="79"/>
      <c r="P164" s="79"/>
      <c r="Q164" s="79"/>
      <c r="R164" s="79"/>
      <c r="S164" s="79"/>
      <c r="T164" s="79"/>
      <c r="U164" s="79"/>
      <c r="V164" s="77"/>
      <c r="W164" s="77"/>
      <c r="X164" s="77"/>
      <c r="Y164" s="77"/>
    </row>
    <row r="165" spans="2:25" x14ac:dyDescent="0.2">
      <c r="B165" s="56">
        <f>[2]MÊS!$B164</f>
        <v>0</v>
      </c>
      <c r="C165" s="57" t="str">
        <f>[2]MÊS!$C164</f>
        <v>FT160</v>
      </c>
      <c r="D165" s="100" t="str">
        <f>[3]Planilha1!$AO173</f>
        <v>-</v>
      </c>
      <c r="E165" s="58">
        <f>[2]MÊS!$F164</f>
        <v>0</v>
      </c>
      <c r="F165" s="43"/>
      <c r="G165" s="59">
        <f>[2]MÊS!$E164</f>
        <v>0</v>
      </c>
      <c r="H165" s="5"/>
      <c r="I165" s="6">
        <f t="shared" si="8"/>
        <v>0</v>
      </c>
      <c r="J165" s="82"/>
      <c r="K165" s="87"/>
      <c r="L165" s="82"/>
      <c r="M165" s="82"/>
      <c r="N165" s="82"/>
      <c r="O165" s="79"/>
      <c r="P165" s="79"/>
      <c r="Q165" s="79"/>
      <c r="R165" s="79"/>
      <c r="S165" s="79"/>
      <c r="T165" s="79"/>
      <c r="U165" s="79"/>
      <c r="V165" s="77"/>
      <c r="W165" s="77"/>
      <c r="X165" s="77"/>
      <c r="Y165" s="77"/>
    </row>
    <row r="166" spans="2:25" x14ac:dyDescent="0.2">
      <c r="B166" s="11"/>
      <c r="C166" s="39"/>
      <c r="D166" s="41">
        <f>SUM(D6:D165)</f>
        <v>0</v>
      </c>
      <c r="E166" s="21"/>
      <c r="F166" s="21"/>
      <c r="G166" s="44"/>
      <c r="H166" s="21"/>
      <c r="I166" s="21"/>
      <c r="J166" s="79"/>
      <c r="K166" s="79"/>
      <c r="L166" s="79"/>
      <c r="M166" s="79"/>
      <c r="N166" s="79"/>
      <c r="O166" s="79"/>
      <c r="U166" s="77"/>
      <c r="V166" s="77"/>
      <c r="W166" s="77"/>
      <c r="X166" s="77"/>
      <c r="Y166" s="77"/>
    </row>
    <row r="167" spans="2:25" ht="22.5" x14ac:dyDescent="0.2">
      <c r="B167" s="171" t="s">
        <v>0</v>
      </c>
      <c r="C167" s="173" t="s">
        <v>43</v>
      </c>
      <c r="D167" s="163" t="s">
        <v>85</v>
      </c>
      <c r="E167" s="163"/>
      <c r="F167" s="24" t="s">
        <v>87</v>
      </c>
      <c r="G167" s="164" t="s">
        <v>38</v>
      </c>
      <c r="H167" s="164"/>
      <c r="I167" s="165" t="s">
        <v>21</v>
      </c>
      <c r="J167" s="166"/>
      <c r="K167" s="166"/>
      <c r="L167" s="167"/>
      <c r="M167" s="88"/>
      <c r="N167" s="79"/>
      <c r="O167" s="79"/>
      <c r="P167" s="79"/>
      <c r="Q167" s="79"/>
      <c r="R167" s="79"/>
      <c r="S167" s="79"/>
      <c r="T167" s="79"/>
      <c r="U167" s="77"/>
      <c r="V167" s="77"/>
      <c r="W167" s="77"/>
      <c r="X167" s="77"/>
      <c r="Y167" s="77"/>
    </row>
    <row r="168" spans="2:25" x14ac:dyDescent="0.2">
      <c r="B168" s="172"/>
      <c r="C168" s="174"/>
      <c r="D168" s="25" t="s">
        <v>6</v>
      </c>
      <c r="E168" s="26" t="s">
        <v>5</v>
      </c>
      <c r="F168" s="101" t="s">
        <v>86</v>
      </c>
      <c r="G168" s="26" t="s">
        <v>39</v>
      </c>
      <c r="H168" s="26" t="s">
        <v>84</v>
      </c>
      <c r="I168" s="27" t="s">
        <v>84</v>
      </c>
      <c r="J168" s="27" t="s">
        <v>6</v>
      </c>
      <c r="K168" s="27" t="s">
        <v>40</v>
      </c>
      <c r="L168" s="27" t="s">
        <v>83</v>
      </c>
      <c r="M168" s="89"/>
      <c r="N168" s="79"/>
      <c r="O168" s="79"/>
      <c r="P168" s="79"/>
      <c r="Q168" s="79"/>
      <c r="R168" s="79"/>
      <c r="S168" s="79"/>
      <c r="T168" s="79"/>
      <c r="U168" s="77"/>
      <c r="V168" s="77"/>
      <c r="W168" s="77"/>
      <c r="X168" s="77"/>
      <c r="Y168" s="77"/>
    </row>
    <row r="169" spans="2:25" x14ac:dyDescent="0.2">
      <c r="B169" s="105">
        <f>B6</f>
        <v>0</v>
      </c>
      <c r="C169" s="40" t="str">
        <f>IF(C6=0,0,C6)</f>
        <v>FT1</v>
      </c>
      <c r="D169" s="28">
        <f>I6-(E6*(1+F6))-$M$9*I6</f>
        <v>0</v>
      </c>
      <c r="E169" s="102">
        <f>IF(I6=0,0,D169/I6)</f>
        <v>0</v>
      </c>
      <c r="F169" s="102">
        <f>IFERROR(D6*E169,0)</f>
        <v>0</v>
      </c>
      <c r="G169" s="102">
        <f>IFERROR($G$329*D6,0)</f>
        <v>0</v>
      </c>
      <c r="H169" s="29">
        <f>IF(I6=0,0,G169/I6)</f>
        <v>0</v>
      </c>
      <c r="I169" s="30">
        <f>IF(I6=0,0,$N$23*D6/I6)</f>
        <v>0</v>
      </c>
      <c r="J169" s="31">
        <f>I169*I6</f>
        <v>0</v>
      </c>
      <c r="K169" s="32">
        <f t="shared" ref="K169" si="9">E169*J169</f>
        <v>0</v>
      </c>
      <c r="L169" s="31">
        <f t="shared" ref="L169" si="10">IF($L$17=0,0,I169/$L$17)</f>
        <v>0</v>
      </c>
      <c r="M169" s="90"/>
      <c r="N169" s="83"/>
      <c r="O169" s="83"/>
      <c r="P169" s="79"/>
      <c r="Q169" s="79"/>
      <c r="R169" s="79"/>
      <c r="S169" s="79"/>
      <c r="T169" s="79"/>
      <c r="U169" s="77"/>
      <c r="V169" s="77"/>
      <c r="W169" s="77"/>
      <c r="X169" s="77"/>
      <c r="Y169" s="77"/>
    </row>
    <row r="170" spans="2:25" x14ac:dyDescent="0.2">
      <c r="B170" s="105">
        <f t="shared" ref="B170:B233" si="11">B7</f>
        <v>0</v>
      </c>
      <c r="C170" s="40" t="str">
        <f t="shared" ref="C170:C233" si="12">IF(C7=0,0,C7)</f>
        <v>FT2</v>
      </c>
      <c r="D170" s="28">
        <f t="shared" ref="D170:D233" si="13">I7-(E7*(1+F7))-$M$9*I7</f>
        <v>0</v>
      </c>
      <c r="E170" s="102">
        <f t="shared" ref="E170:E233" si="14">IF(I7=0,0,D170/I7)</f>
        <v>0</v>
      </c>
      <c r="F170" s="102">
        <f t="shared" ref="F170:F233" si="15">IFERROR(D7*E170,0)</f>
        <v>0</v>
      </c>
      <c r="G170" s="102">
        <f t="shared" ref="G170:G233" si="16">IFERROR($G$329*D7,0)</f>
        <v>0</v>
      </c>
      <c r="H170" s="29">
        <f t="shared" ref="H170:H233" si="17">IF(I7=0,0,G170/I7)</f>
        <v>0</v>
      </c>
      <c r="I170" s="30">
        <f t="shared" ref="I170:I233" si="18">IF(I7=0,0,$N$23*D7/I7)</f>
        <v>0</v>
      </c>
      <c r="J170" s="31">
        <f t="shared" ref="J170:J233" si="19">I170*I7</f>
        <v>0</v>
      </c>
      <c r="K170" s="32">
        <f t="shared" ref="K170:K233" si="20">E170*J170</f>
        <v>0</v>
      </c>
      <c r="L170" s="31">
        <f t="shared" ref="L170:L233" si="21">IF($L$17=0,0,I170/$L$17)</f>
        <v>0</v>
      </c>
      <c r="M170" s="90"/>
      <c r="N170" s="83"/>
      <c r="O170" s="83"/>
      <c r="P170" s="79"/>
      <c r="Q170" s="79"/>
      <c r="R170" s="79"/>
      <c r="S170" s="79"/>
      <c r="T170" s="79"/>
      <c r="U170" s="77"/>
      <c r="V170" s="77"/>
      <c r="W170" s="77"/>
      <c r="X170" s="77"/>
      <c r="Y170" s="77"/>
    </row>
    <row r="171" spans="2:25" x14ac:dyDescent="0.2">
      <c r="B171" s="105">
        <f t="shared" si="11"/>
        <v>0</v>
      </c>
      <c r="C171" s="40" t="str">
        <f t="shared" si="12"/>
        <v>FT3</v>
      </c>
      <c r="D171" s="28">
        <f t="shared" si="13"/>
        <v>0</v>
      </c>
      <c r="E171" s="102">
        <f t="shared" si="14"/>
        <v>0</v>
      </c>
      <c r="F171" s="102">
        <f t="shared" si="15"/>
        <v>0</v>
      </c>
      <c r="G171" s="102">
        <f t="shared" si="16"/>
        <v>0</v>
      </c>
      <c r="H171" s="29">
        <f t="shared" si="17"/>
        <v>0</v>
      </c>
      <c r="I171" s="30">
        <f t="shared" si="18"/>
        <v>0</v>
      </c>
      <c r="J171" s="31">
        <f t="shared" si="19"/>
        <v>0</v>
      </c>
      <c r="K171" s="32">
        <f t="shared" si="20"/>
        <v>0</v>
      </c>
      <c r="L171" s="31">
        <f t="shared" si="21"/>
        <v>0</v>
      </c>
      <c r="M171" s="90"/>
      <c r="N171" s="83"/>
      <c r="O171" s="83"/>
      <c r="P171" s="79"/>
      <c r="Q171" s="79"/>
      <c r="R171" s="79"/>
      <c r="S171" s="79"/>
      <c r="T171" s="79"/>
      <c r="U171" s="77"/>
      <c r="V171" s="77"/>
      <c r="W171" s="77"/>
      <c r="X171" s="77"/>
      <c r="Y171" s="77"/>
    </row>
    <row r="172" spans="2:25" x14ac:dyDescent="0.2">
      <c r="B172" s="105">
        <f t="shared" si="11"/>
        <v>0</v>
      </c>
      <c r="C172" s="40" t="str">
        <f t="shared" si="12"/>
        <v>FT4</v>
      </c>
      <c r="D172" s="28">
        <f t="shared" si="13"/>
        <v>0</v>
      </c>
      <c r="E172" s="102">
        <f t="shared" si="14"/>
        <v>0</v>
      </c>
      <c r="F172" s="102">
        <f t="shared" si="15"/>
        <v>0</v>
      </c>
      <c r="G172" s="102">
        <f t="shared" si="16"/>
        <v>0</v>
      </c>
      <c r="H172" s="29">
        <f t="shared" si="17"/>
        <v>0</v>
      </c>
      <c r="I172" s="30">
        <f t="shared" si="18"/>
        <v>0</v>
      </c>
      <c r="J172" s="31">
        <f t="shared" si="19"/>
        <v>0</v>
      </c>
      <c r="K172" s="32">
        <f t="shared" si="20"/>
        <v>0</v>
      </c>
      <c r="L172" s="31">
        <f t="shared" si="21"/>
        <v>0</v>
      </c>
      <c r="M172" s="90"/>
      <c r="N172" s="83"/>
      <c r="O172" s="83"/>
      <c r="P172" s="79"/>
      <c r="Q172" s="79"/>
      <c r="R172" s="79"/>
      <c r="S172" s="79"/>
      <c r="T172" s="79"/>
      <c r="U172" s="77"/>
      <c r="V172" s="77"/>
      <c r="W172" s="77"/>
      <c r="X172" s="77"/>
      <c r="Y172" s="77"/>
    </row>
    <row r="173" spans="2:25" x14ac:dyDescent="0.2">
      <c r="B173" s="105">
        <f t="shared" si="11"/>
        <v>0</v>
      </c>
      <c r="C173" s="40" t="str">
        <f t="shared" si="12"/>
        <v>FT5</v>
      </c>
      <c r="D173" s="28">
        <f t="shared" si="13"/>
        <v>0</v>
      </c>
      <c r="E173" s="102">
        <f t="shared" si="14"/>
        <v>0</v>
      </c>
      <c r="F173" s="102">
        <f t="shared" si="15"/>
        <v>0</v>
      </c>
      <c r="G173" s="102">
        <f t="shared" si="16"/>
        <v>0</v>
      </c>
      <c r="H173" s="29">
        <f t="shared" si="17"/>
        <v>0</v>
      </c>
      <c r="I173" s="30">
        <f t="shared" si="18"/>
        <v>0</v>
      </c>
      <c r="J173" s="31">
        <f t="shared" si="19"/>
        <v>0</v>
      </c>
      <c r="K173" s="32">
        <f t="shared" si="20"/>
        <v>0</v>
      </c>
      <c r="L173" s="31">
        <f t="shared" si="21"/>
        <v>0</v>
      </c>
      <c r="M173" s="90"/>
      <c r="N173" s="83"/>
      <c r="O173" s="83"/>
      <c r="P173" s="79"/>
      <c r="Q173" s="79"/>
      <c r="R173" s="79"/>
      <c r="S173" s="79"/>
      <c r="T173" s="79"/>
      <c r="U173" s="77"/>
      <c r="V173" s="77"/>
      <c r="W173" s="77"/>
      <c r="X173" s="77"/>
      <c r="Y173" s="77"/>
    </row>
    <row r="174" spans="2:25" x14ac:dyDescent="0.2">
      <c r="B174" s="105">
        <f t="shared" si="11"/>
        <v>0</v>
      </c>
      <c r="C174" s="40" t="str">
        <f t="shared" si="12"/>
        <v>FT6</v>
      </c>
      <c r="D174" s="28">
        <f t="shared" si="13"/>
        <v>0</v>
      </c>
      <c r="E174" s="102">
        <f t="shared" si="14"/>
        <v>0</v>
      </c>
      <c r="F174" s="102">
        <f t="shared" si="15"/>
        <v>0</v>
      </c>
      <c r="G174" s="102">
        <f t="shared" si="16"/>
        <v>0</v>
      </c>
      <c r="H174" s="29">
        <f t="shared" si="17"/>
        <v>0</v>
      </c>
      <c r="I174" s="30">
        <f t="shared" si="18"/>
        <v>0</v>
      </c>
      <c r="J174" s="31">
        <f t="shared" si="19"/>
        <v>0</v>
      </c>
      <c r="K174" s="32">
        <f t="shared" si="20"/>
        <v>0</v>
      </c>
      <c r="L174" s="31">
        <f t="shared" si="21"/>
        <v>0</v>
      </c>
      <c r="M174" s="90"/>
      <c r="N174" s="83"/>
      <c r="O174" s="83"/>
      <c r="P174" s="79"/>
      <c r="Q174" s="79"/>
      <c r="R174" s="79"/>
      <c r="S174" s="79"/>
      <c r="T174" s="79"/>
      <c r="U174" s="77"/>
      <c r="V174" s="77"/>
      <c r="W174" s="77"/>
      <c r="X174" s="77"/>
      <c r="Y174" s="77"/>
    </row>
    <row r="175" spans="2:25" x14ac:dyDescent="0.2">
      <c r="B175" s="105">
        <f t="shared" si="11"/>
        <v>0</v>
      </c>
      <c r="C175" s="40" t="str">
        <f t="shared" si="12"/>
        <v>FT7</v>
      </c>
      <c r="D175" s="28">
        <f t="shared" si="13"/>
        <v>0</v>
      </c>
      <c r="E175" s="102">
        <f t="shared" si="14"/>
        <v>0</v>
      </c>
      <c r="F175" s="102">
        <f t="shared" si="15"/>
        <v>0</v>
      </c>
      <c r="G175" s="102">
        <f t="shared" si="16"/>
        <v>0</v>
      </c>
      <c r="H175" s="29">
        <f t="shared" si="17"/>
        <v>0</v>
      </c>
      <c r="I175" s="30">
        <f t="shared" si="18"/>
        <v>0</v>
      </c>
      <c r="J175" s="31">
        <f t="shared" si="19"/>
        <v>0</v>
      </c>
      <c r="K175" s="32">
        <f t="shared" si="20"/>
        <v>0</v>
      </c>
      <c r="L175" s="31">
        <f t="shared" si="21"/>
        <v>0</v>
      </c>
      <c r="M175" s="90"/>
      <c r="N175" s="83"/>
      <c r="O175" s="83"/>
      <c r="P175" s="79"/>
      <c r="Q175" s="79"/>
      <c r="R175" s="79"/>
      <c r="S175" s="79"/>
      <c r="T175" s="79"/>
      <c r="U175" s="77"/>
      <c r="V175" s="77"/>
      <c r="W175" s="77"/>
      <c r="X175" s="77"/>
      <c r="Y175" s="77"/>
    </row>
    <row r="176" spans="2:25" x14ac:dyDescent="0.2">
      <c r="B176" s="105">
        <f t="shared" si="11"/>
        <v>0</v>
      </c>
      <c r="C176" s="40" t="str">
        <f t="shared" si="12"/>
        <v>FT8</v>
      </c>
      <c r="D176" s="28">
        <f t="shared" si="13"/>
        <v>0</v>
      </c>
      <c r="E176" s="102">
        <f t="shared" si="14"/>
        <v>0</v>
      </c>
      <c r="F176" s="102">
        <f t="shared" si="15"/>
        <v>0</v>
      </c>
      <c r="G176" s="102">
        <f t="shared" si="16"/>
        <v>0</v>
      </c>
      <c r="H176" s="29">
        <f t="shared" si="17"/>
        <v>0</v>
      </c>
      <c r="I176" s="30">
        <f t="shared" si="18"/>
        <v>0</v>
      </c>
      <c r="J176" s="31">
        <f t="shared" si="19"/>
        <v>0</v>
      </c>
      <c r="K176" s="32">
        <f t="shared" si="20"/>
        <v>0</v>
      </c>
      <c r="L176" s="31">
        <f t="shared" si="21"/>
        <v>0</v>
      </c>
      <c r="M176" s="90"/>
      <c r="N176" s="83"/>
      <c r="O176" s="83"/>
      <c r="P176" s="79"/>
      <c r="Q176" s="79"/>
      <c r="R176" s="79"/>
      <c r="S176" s="79"/>
      <c r="T176" s="79"/>
      <c r="U176" s="77"/>
      <c r="V176" s="77"/>
      <c r="W176" s="77"/>
      <c r="X176" s="77"/>
      <c r="Y176" s="77"/>
    </row>
    <row r="177" spans="2:25" x14ac:dyDescent="0.2">
      <c r="B177" s="105">
        <f t="shared" si="11"/>
        <v>0</v>
      </c>
      <c r="C177" s="40" t="str">
        <f t="shared" si="12"/>
        <v>FT9</v>
      </c>
      <c r="D177" s="28">
        <f t="shared" si="13"/>
        <v>0</v>
      </c>
      <c r="E177" s="102">
        <f t="shared" si="14"/>
        <v>0</v>
      </c>
      <c r="F177" s="102">
        <f t="shared" si="15"/>
        <v>0</v>
      </c>
      <c r="G177" s="102">
        <f t="shared" si="16"/>
        <v>0</v>
      </c>
      <c r="H177" s="29">
        <f t="shared" si="17"/>
        <v>0</v>
      </c>
      <c r="I177" s="30">
        <f t="shared" si="18"/>
        <v>0</v>
      </c>
      <c r="J177" s="31">
        <f t="shared" si="19"/>
        <v>0</v>
      </c>
      <c r="K177" s="32">
        <f t="shared" si="20"/>
        <v>0</v>
      </c>
      <c r="L177" s="31">
        <f t="shared" si="21"/>
        <v>0</v>
      </c>
      <c r="M177" s="90"/>
      <c r="N177" s="83"/>
      <c r="O177" s="83"/>
      <c r="P177" s="79"/>
      <c r="Q177" s="79"/>
      <c r="R177" s="79"/>
      <c r="S177" s="79"/>
      <c r="T177" s="79"/>
      <c r="U177" s="77"/>
      <c r="V177" s="77"/>
      <c r="W177" s="77"/>
      <c r="X177" s="77"/>
      <c r="Y177" s="77"/>
    </row>
    <row r="178" spans="2:25" x14ac:dyDescent="0.2">
      <c r="B178" s="105">
        <f t="shared" si="11"/>
        <v>0</v>
      </c>
      <c r="C178" s="40" t="str">
        <f t="shared" si="12"/>
        <v>FT10</v>
      </c>
      <c r="D178" s="28">
        <f t="shared" si="13"/>
        <v>0</v>
      </c>
      <c r="E178" s="102">
        <f t="shared" si="14"/>
        <v>0</v>
      </c>
      <c r="F178" s="102">
        <f t="shared" si="15"/>
        <v>0</v>
      </c>
      <c r="G178" s="102">
        <f t="shared" si="16"/>
        <v>0</v>
      </c>
      <c r="H178" s="29">
        <f t="shared" si="17"/>
        <v>0</v>
      </c>
      <c r="I178" s="30">
        <f t="shared" si="18"/>
        <v>0</v>
      </c>
      <c r="J178" s="31">
        <f t="shared" si="19"/>
        <v>0</v>
      </c>
      <c r="K178" s="32">
        <f t="shared" si="20"/>
        <v>0</v>
      </c>
      <c r="L178" s="31">
        <f t="shared" si="21"/>
        <v>0</v>
      </c>
      <c r="M178" s="90"/>
      <c r="N178" s="83"/>
      <c r="O178" s="83"/>
      <c r="P178" s="79"/>
      <c r="Q178" s="79"/>
      <c r="R178" s="79"/>
      <c r="S178" s="79"/>
      <c r="T178" s="79"/>
      <c r="U178" s="77"/>
      <c r="V178" s="77"/>
      <c r="W178" s="77"/>
      <c r="X178" s="77"/>
      <c r="Y178" s="77"/>
    </row>
    <row r="179" spans="2:25" x14ac:dyDescent="0.2">
      <c r="B179" s="105">
        <f t="shared" si="11"/>
        <v>0</v>
      </c>
      <c r="C179" s="40" t="str">
        <f t="shared" si="12"/>
        <v>FT11</v>
      </c>
      <c r="D179" s="28">
        <f t="shared" si="13"/>
        <v>0</v>
      </c>
      <c r="E179" s="102">
        <f t="shared" si="14"/>
        <v>0</v>
      </c>
      <c r="F179" s="102">
        <f t="shared" si="15"/>
        <v>0</v>
      </c>
      <c r="G179" s="102">
        <f t="shared" si="16"/>
        <v>0</v>
      </c>
      <c r="H179" s="29">
        <f t="shared" si="17"/>
        <v>0</v>
      </c>
      <c r="I179" s="30">
        <f t="shared" si="18"/>
        <v>0</v>
      </c>
      <c r="J179" s="31">
        <f t="shared" si="19"/>
        <v>0</v>
      </c>
      <c r="K179" s="32">
        <f t="shared" si="20"/>
        <v>0</v>
      </c>
      <c r="L179" s="31">
        <f t="shared" si="21"/>
        <v>0</v>
      </c>
      <c r="M179" s="90"/>
      <c r="N179" s="83"/>
      <c r="O179" s="83"/>
      <c r="P179" s="79"/>
      <c r="Q179" s="79"/>
      <c r="R179" s="79"/>
      <c r="S179" s="79"/>
      <c r="T179" s="79"/>
      <c r="U179" s="77"/>
      <c r="V179" s="77"/>
      <c r="W179" s="77"/>
      <c r="X179" s="77"/>
      <c r="Y179" s="77"/>
    </row>
    <row r="180" spans="2:25" x14ac:dyDescent="0.2">
      <c r="B180" s="105">
        <f t="shared" si="11"/>
        <v>0</v>
      </c>
      <c r="C180" s="40" t="str">
        <f t="shared" si="12"/>
        <v>FT12</v>
      </c>
      <c r="D180" s="28">
        <f t="shared" si="13"/>
        <v>0</v>
      </c>
      <c r="E180" s="102">
        <f t="shared" si="14"/>
        <v>0</v>
      </c>
      <c r="F180" s="102">
        <f t="shared" si="15"/>
        <v>0</v>
      </c>
      <c r="G180" s="102">
        <f t="shared" si="16"/>
        <v>0</v>
      </c>
      <c r="H180" s="29">
        <f t="shared" si="17"/>
        <v>0</v>
      </c>
      <c r="I180" s="30">
        <f t="shared" si="18"/>
        <v>0</v>
      </c>
      <c r="J180" s="31">
        <f t="shared" si="19"/>
        <v>0</v>
      </c>
      <c r="K180" s="32">
        <f t="shared" si="20"/>
        <v>0</v>
      </c>
      <c r="L180" s="31">
        <f t="shared" si="21"/>
        <v>0</v>
      </c>
      <c r="M180" s="90"/>
      <c r="N180" s="83"/>
      <c r="O180" s="83"/>
      <c r="P180" s="79"/>
      <c r="Q180" s="79"/>
      <c r="R180" s="79"/>
      <c r="S180" s="79"/>
      <c r="T180" s="79"/>
      <c r="U180" s="77"/>
      <c r="V180" s="77"/>
      <c r="W180" s="77"/>
      <c r="X180" s="77"/>
      <c r="Y180" s="77"/>
    </row>
    <row r="181" spans="2:25" x14ac:dyDescent="0.2">
      <c r="B181" s="105">
        <f t="shared" si="11"/>
        <v>0</v>
      </c>
      <c r="C181" s="40" t="str">
        <f t="shared" si="12"/>
        <v>FT13</v>
      </c>
      <c r="D181" s="28">
        <f t="shared" si="13"/>
        <v>0</v>
      </c>
      <c r="E181" s="102">
        <f t="shared" si="14"/>
        <v>0</v>
      </c>
      <c r="F181" s="102">
        <f t="shared" si="15"/>
        <v>0</v>
      </c>
      <c r="G181" s="102">
        <f t="shared" si="16"/>
        <v>0</v>
      </c>
      <c r="H181" s="29">
        <f t="shared" si="17"/>
        <v>0</v>
      </c>
      <c r="I181" s="30">
        <f t="shared" si="18"/>
        <v>0</v>
      </c>
      <c r="J181" s="31">
        <f t="shared" si="19"/>
        <v>0</v>
      </c>
      <c r="K181" s="32">
        <f t="shared" si="20"/>
        <v>0</v>
      </c>
      <c r="L181" s="31">
        <f t="shared" si="21"/>
        <v>0</v>
      </c>
      <c r="M181" s="90"/>
      <c r="N181" s="83"/>
      <c r="O181" s="83"/>
      <c r="P181" s="79"/>
      <c r="Q181" s="79"/>
      <c r="R181" s="79"/>
      <c r="S181" s="79"/>
      <c r="T181" s="79"/>
      <c r="U181" s="77"/>
      <c r="V181" s="77"/>
      <c r="W181" s="77"/>
      <c r="X181" s="77"/>
      <c r="Y181" s="77"/>
    </row>
    <row r="182" spans="2:25" x14ac:dyDescent="0.2">
      <c r="B182" s="105">
        <f t="shared" si="11"/>
        <v>0</v>
      </c>
      <c r="C182" s="40" t="str">
        <f t="shared" si="12"/>
        <v>FT14</v>
      </c>
      <c r="D182" s="28">
        <f t="shared" si="13"/>
        <v>0</v>
      </c>
      <c r="E182" s="102">
        <f t="shared" si="14"/>
        <v>0</v>
      </c>
      <c r="F182" s="102">
        <f t="shared" si="15"/>
        <v>0</v>
      </c>
      <c r="G182" s="102">
        <f t="shared" si="16"/>
        <v>0</v>
      </c>
      <c r="H182" s="29">
        <f t="shared" si="17"/>
        <v>0</v>
      </c>
      <c r="I182" s="30">
        <f t="shared" si="18"/>
        <v>0</v>
      </c>
      <c r="J182" s="31">
        <f t="shared" si="19"/>
        <v>0</v>
      </c>
      <c r="K182" s="32">
        <f t="shared" si="20"/>
        <v>0</v>
      </c>
      <c r="L182" s="31">
        <f t="shared" si="21"/>
        <v>0</v>
      </c>
      <c r="M182" s="90"/>
      <c r="N182" s="83"/>
      <c r="O182" s="83"/>
      <c r="P182" s="79"/>
      <c r="Q182" s="79"/>
      <c r="R182" s="79"/>
      <c r="S182" s="79"/>
      <c r="T182" s="79"/>
      <c r="U182" s="77"/>
      <c r="V182" s="77"/>
      <c r="W182" s="77"/>
      <c r="X182" s="77"/>
      <c r="Y182" s="77"/>
    </row>
    <row r="183" spans="2:25" x14ac:dyDescent="0.2">
      <c r="B183" s="105">
        <f t="shared" si="11"/>
        <v>0</v>
      </c>
      <c r="C183" s="40" t="str">
        <f t="shared" si="12"/>
        <v>FT15</v>
      </c>
      <c r="D183" s="28">
        <f t="shared" si="13"/>
        <v>0</v>
      </c>
      <c r="E183" s="102">
        <f t="shared" si="14"/>
        <v>0</v>
      </c>
      <c r="F183" s="102">
        <f t="shared" si="15"/>
        <v>0</v>
      </c>
      <c r="G183" s="102">
        <f t="shared" si="16"/>
        <v>0</v>
      </c>
      <c r="H183" s="29">
        <f t="shared" si="17"/>
        <v>0</v>
      </c>
      <c r="I183" s="30">
        <f t="shared" si="18"/>
        <v>0</v>
      </c>
      <c r="J183" s="31">
        <f t="shared" si="19"/>
        <v>0</v>
      </c>
      <c r="K183" s="32">
        <f t="shared" si="20"/>
        <v>0</v>
      </c>
      <c r="L183" s="31">
        <f t="shared" si="21"/>
        <v>0</v>
      </c>
      <c r="M183" s="90"/>
      <c r="N183" s="83"/>
      <c r="O183" s="83"/>
      <c r="P183" s="79"/>
      <c r="Q183" s="79"/>
      <c r="R183" s="79"/>
      <c r="S183" s="79"/>
      <c r="T183" s="79"/>
      <c r="U183" s="77"/>
      <c r="V183" s="77"/>
      <c r="W183" s="77"/>
      <c r="X183" s="77"/>
      <c r="Y183" s="77"/>
    </row>
    <row r="184" spans="2:25" x14ac:dyDescent="0.2">
      <c r="B184" s="105">
        <f t="shared" si="11"/>
        <v>0</v>
      </c>
      <c r="C184" s="40" t="str">
        <f t="shared" si="12"/>
        <v>FT16</v>
      </c>
      <c r="D184" s="28">
        <f t="shared" si="13"/>
        <v>0</v>
      </c>
      <c r="E184" s="102">
        <f t="shared" si="14"/>
        <v>0</v>
      </c>
      <c r="F184" s="102">
        <f t="shared" si="15"/>
        <v>0</v>
      </c>
      <c r="G184" s="102">
        <f t="shared" si="16"/>
        <v>0</v>
      </c>
      <c r="H184" s="29">
        <f t="shared" si="17"/>
        <v>0</v>
      </c>
      <c r="I184" s="30">
        <f t="shared" si="18"/>
        <v>0</v>
      </c>
      <c r="J184" s="31">
        <f t="shared" si="19"/>
        <v>0</v>
      </c>
      <c r="K184" s="32">
        <f t="shared" si="20"/>
        <v>0</v>
      </c>
      <c r="L184" s="31">
        <f t="shared" si="21"/>
        <v>0</v>
      </c>
      <c r="M184" s="90"/>
      <c r="N184" s="83"/>
      <c r="O184" s="83"/>
      <c r="P184" s="79"/>
      <c r="Q184" s="79"/>
      <c r="R184" s="79"/>
      <c r="S184" s="79"/>
      <c r="T184" s="79"/>
      <c r="U184" s="77"/>
      <c r="V184" s="77"/>
      <c r="W184" s="77"/>
      <c r="X184" s="77"/>
      <c r="Y184" s="77"/>
    </row>
    <row r="185" spans="2:25" x14ac:dyDescent="0.2">
      <c r="B185" s="105">
        <f t="shared" si="11"/>
        <v>0</v>
      </c>
      <c r="C185" s="40" t="str">
        <f t="shared" si="12"/>
        <v>FT17</v>
      </c>
      <c r="D185" s="28">
        <f t="shared" si="13"/>
        <v>0</v>
      </c>
      <c r="E185" s="102">
        <f t="shared" si="14"/>
        <v>0</v>
      </c>
      <c r="F185" s="102">
        <f t="shared" si="15"/>
        <v>0</v>
      </c>
      <c r="G185" s="102">
        <f t="shared" si="16"/>
        <v>0</v>
      </c>
      <c r="H185" s="29">
        <f t="shared" si="17"/>
        <v>0</v>
      </c>
      <c r="I185" s="30">
        <f t="shared" si="18"/>
        <v>0</v>
      </c>
      <c r="J185" s="31">
        <f t="shared" si="19"/>
        <v>0</v>
      </c>
      <c r="K185" s="32">
        <f t="shared" si="20"/>
        <v>0</v>
      </c>
      <c r="L185" s="31">
        <f t="shared" si="21"/>
        <v>0</v>
      </c>
      <c r="M185" s="90"/>
      <c r="N185" s="83"/>
      <c r="O185" s="83"/>
      <c r="P185" s="79"/>
      <c r="Q185" s="79"/>
      <c r="R185" s="79"/>
      <c r="S185" s="79"/>
      <c r="T185" s="79"/>
      <c r="U185" s="77"/>
      <c r="V185" s="77"/>
      <c r="W185" s="77"/>
      <c r="X185" s="77"/>
      <c r="Y185" s="77"/>
    </row>
    <row r="186" spans="2:25" x14ac:dyDescent="0.2">
      <c r="B186" s="105">
        <f t="shared" si="11"/>
        <v>0</v>
      </c>
      <c r="C186" s="40" t="str">
        <f t="shared" si="12"/>
        <v>FT18</v>
      </c>
      <c r="D186" s="28">
        <f t="shared" si="13"/>
        <v>0</v>
      </c>
      <c r="E186" s="102">
        <f t="shared" si="14"/>
        <v>0</v>
      </c>
      <c r="F186" s="102">
        <f t="shared" si="15"/>
        <v>0</v>
      </c>
      <c r="G186" s="102">
        <f t="shared" si="16"/>
        <v>0</v>
      </c>
      <c r="H186" s="29">
        <f t="shared" si="17"/>
        <v>0</v>
      </c>
      <c r="I186" s="30">
        <f t="shared" si="18"/>
        <v>0</v>
      </c>
      <c r="J186" s="31">
        <f t="shared" si="19"/>
        <v>0</v>
      </c>
      <c r="K186" s="32">
        <f t="shared" si="20"/>
        <v>0</v>
      </c>
      <c r="L186" s="31">
        <f t="shared" si="21"/>
        <v>0</v>
      </c>
      <c r="M186" s="90"/>
      <c r="N186" s="83"/>
      <c r="O186" s="83"/>
      <c r="P186" s="79"/>
      <c r="Q186" s="79"/>
      <c r="R186" s="79"/>
      <c r="S186" s="79"/>
      <c r="T186" s="79"/>
      <c r="U186" s="77"/>
      <c r="V186" s="77"/>
      <c r="W186" s="77"/>
      <c r="X186" s="77"/>
      <c r="Y186" s="77"/>
    </row>
    <row r="187" spans="2:25" x14ac:dyDescent="0.2">
      <c r="B187" s="105">
        <f t="shared" si="11"/>
        <v>0</v>
      </c>
      <c r="C187" s="40" t="str">
        <f t="shared" si="12"/>
        <v>FT19</v>
      </c>
      <c r="D187" s="28">
        <f t="shared" si="13"/>
        <v>0</v>
      </c>
      <c r="E187" s="102">
        <f t="shared" si="14"/>
        <v>0</v>
      </c>
      <c r="F187" s="102">
        <f t="shared" si="15"/>
        <v>0</v>
      </c>
      <c r="G187" s="102">
        <f t="shared" si="16"/>
        <v>0</v>
      </c>
      <c r="H187" s="29">
        <f t="shared" si="17"/>
        <v>0</v>
      </c>
      <c r="I187" s="30">
        <f t="shared" si="18"/>
        <v>0</v>
      </c>
      <c r="J187" s="31">
        <f t="shared" si="19"/>
        <v>0</v>
      </c>
      <c r="K187" s="32">
        <f t="shared" si="20"/>
        <v>0</v>
      </c>
      <c r="L187" s="31">
        <f t="shared" si="21"/>
        <v>0</v>
      </c>
      <c r="M187" s="90"/>
      <c r="N187" s="83"/>
      <c r="O187" s="83"/>
      <c r="P187" s="79"/>
      <c r="Q187" s="79"/>
      <c r="R187" s="79"/>
      <c r="S187" s="79"/>
      <c r="T187" s="79"/>
      <c r="U187" s="77"/>
      <c r="V187" s="77"/>
      <c r="W187" s="77"/>
      <c r="X187" s="77"/>
      <c r="Y187" s="77"/>
    </row>
    <row r="188" spans="2:25" x14ac:dyDescent="0.2">
      <c r="B188" s="105">
        <f t="shared" si="11"/>
        <v>0</v>
      </c>
      <c r="C188" s="40" t="str">
        <f t="shared" si="12"/>
        <v>FT20</v>
      </c>
      <c r="D188" s="28">
        <f t="shared" si="13"/>
        <v>0</v>
      </c>
      <c r="E188" s="102">
        <f t="shared" si="14"/>
        <v>0</v>
      </c>
      <c r="F188" s="102">
        <f t="shared" si="15"/>
        <v>0</v>
      </c>
      <c r="G188" s="102">
        <f t="shared" si="16"/>
        <v>0</v>
      </c>
      <c r="H188" s="29">
        <f t="shared" si="17"/>
        <v>0</v>
      </c>
      <c r="I188" s="30">
        <f t="shared" si="18"/>
        <v>0</v>
      </c>
      <c r="J188" s="31">
        <f t="shared" si="19"/>
        <v>0</v>
      </c>
      <c r="K188" s="32">
        <f t="shared" si="20"/>
        <v>0</v>
      </c>
      <c r="L188" s="31">
        <f t="shared" si="21"/>
        <v>0</v>
      </c>
      <c r="M188" s="90"/>
      <c r="N188" s="83"/>
      <c r="O188" s="83"/>
      <c r="P188" s="79"/>
      <c r="Q188" s="79"/>
      <c r="R188" s="79"/>
      <c r="S188" s="79"/>
      <c r="T188" s="79"/>
      <c r="U188" s="77"/>
      <c r="V188" s="77"/>
      <c r="W188" s="77"/>
      <c r="X188" s="77"/>
      <c r="Y188" s="77"/>
    </row>
    <row r="189" spans="2:25" x14ac:dyDescent="0.2">
      <c r="B189" s="105">
        <f t="shared" si="11"/>
        <v>0</v>
      </c>
      <c r="C189" s="40" t="str">
        <f t="shared" si="12"/>
        <v>FT21</v>
      </c>
      <c r="D189" s="28">
        <f t="shared" si="13"/>
        <v>0</v>
      </c>
      <c r="E189" s="102">
        <f t="shared" si="14"/>
        <v>0</v>
      </c>
      <c r="F189" s="102">
        <f t="shared" si="15"/>
        <v>0</v>
      </c>
      <c r="G189" s="102">
        <f t="shared" si="16"/>
        <v>0</v>
      </c>
      <c r="H189" s="29">
        <f t="shared" si="17"/>
        <v>0</v>
      </c>
      <c r="I189" s="30">
        <f t="shared" si="18"/>
        <v>0</v>
      </c>
      <c r="J189" s="31">
        <f t="shared" si="19"/>
        <v>0</v>
      </c>
      <c r="K189" s="32">
        <f t="shared" si="20"/>
        <v>0</v>
      </c>
      <c r="L189" s="31">
        <f t="shared" si="21"/>
        <v>0</v>
      </c>
      <c r="M189" s="90"/>
      <c r="N189" s="83"/>
      <c r="O189" s="83"/>
      <c r="P189" s="79"/>
      <c r="Q189" s="79"/>
      <c r="R189" s="79"/>
      <c r="S189" s="79"/>
      <c r="T189" s="79"/>
      <c r="U189" s="77"/>
      <c r="V189" s="77"/>
      <c r="W189" s="77"/>
      <c r="X189" s="77"/>
      <c r="Y189" s="77"/>
    </row>
    <row r="190" spans="2:25" x14ac:dyDescent="0.2">
      <c r="B190" s="105">
        <f t="shared" si="11"/>
        <v>0</v>
      </c>
      <c r="C190" s="40" t="str">
        <f t="shared" si="12"/>
        <v>FT22</v>
      </c>
      <c r="D190" s="28">
        <f t="shared" si="13"/>
        <v>0</v>
      </c>
      <c r="E190" s="102">
        <f t="shared" si="14"/>
        <v>0</v>
      </c>
      <c r="F190" s="102">
        <f t="shared" si="15"/>
        <v>0</v>
      </c>
      <c r="G190" s="102">
        <f t="shared" si="16"/>
        <v>0</v>
      </c>
      <c r="H190" s="29">
        <f t="shared" si="17"/>
        <v>0</v>
      </c>
      <c r="I190" s="30">
        <f t="shared" si="18"/>
        <v>0</v>
      </c>
      <c r="J190" s="31">
        <f t="shared" si="19"/>
        <v>0</v>
      </c>
      <c r="K190" s="32">
        <f t="shared" si="20"/>
        <v>0</v>
      </c>
      <c r="L190" s="31">
        <f t="shared" si="21"/>
        <v>0</v>
      </c>
      <c r="M190" s="90"/>
      <c r="N190" s="83"/>
      <c r="O190" s="83"/>
      <c r="P190" s="79"/>
      <c r="Q190" s="79"/>
      <c r="R190" s="79"/>
      <c r="S190" s="79"/>
      <c r="T190" s="79"/>
      <c r="U190" s="77"/>
      <c r="V190" s="77"/>
      <c r="W190" s="77"/>
      <c r="X190" s="77"/>
      <c r="Y190" s="77"/>
    </row>
    <row r="191" spans="2:25" x14ac:dyDescent="0.2">
      <c r="B191" s="105">
        <f t="shared" si="11"/>
        <v>0</v>
      </c>
      <c r="C191" s="40" t="str">
        <f t="shared" si="12"/>
        <v>FT23</v>
      </c>
      <c r="D191" s="28">
        <f t="shared" si="13"/>
        <v>0</v>
      </c>
      <c r="E191" s="102">
        <f t="shared" si="14"/>
        <v>0</v>
      </c>
      <c r="F191" s="102">
        <f t="shared" si="15"/>
        <v>0</v>
      </c>
      <c r="G191" s="102">
        <f t="shared" si="16"/>
        <v>0</v>
      </c>
      <c r="H191" s="29">
        <f t="shared" si="17"/>
        <v>0</v>
      </c>
      <c r="I191" s="30">
        <f t="shared" si="18"/>
        <v>0</v>
      </c>
      <c r="J191" s="31">
        <f t="shared" si="19"/>
        <v>0</v>
      </c>
      <c r="K191" s="32">
        <f t="shared" si="20"/>
        <v>0</v>
      </c>
      <c r="L191" s="31">
        <f t="shared" si="21"/>
        <v>0</v>
      </c>
      <c r="M191" s="90"/>
      <c r="N191" s="83"/>
      <c r="O191" s="83"/>
      <c r="P191" s="79"/>
      <c r="Q191" s="79"/>
      <c r="R191" s="79"/>
      <c r="S191" s="79"/>
      <c r="T191" s="79"/>
      <c r="U191" s="77"/>
      <c r="V191" s="77"/>
      <c r="W191" s="77"/>
      <c r="X191" s="77"/>
      <c r="Y191" s="77"/>
    </row>
    <row r="192" spans="2:25" x14ac:dyDescent="0.2">
      <c r="B192" s="105">
        <f t="shared" si="11"/>
        <v>0</v>
      </c>
      <c r="C192" s="40" t="str">
        <f t="shared" si="12"/>
        <v>FT24</v>
      </c>
      <c r="D192" s="28">
        <f t="shared" si="13"/>
        <v>0</v>
      </c>
      <c r="E192" s="102">
        <f t="shared" si="14"/>
        <v>0</v>
      </c>
      <c r="F192" s="102">
        <f t="shared" si="15"/>
        <v>0</v>
      </c>
      <c r="G192" s="102">
        <f t="shared" si="16"/>
        <v>0</v>
      </c>
      <c r="H192" s="29">
        <f t="shared" si="17"/>
        <v>0</v>
      </c>
      <c r="I192" s="30">
        <f t="shared" si="18"/>
        <v>0</v>
      </c>
      <c r="J192" s="31">
        <f t="shared" si="19"/>
        <v>0</v>
      </c>
      <c r="K192" s="32">
        <f t="shared" si="20"/>
        <v>0</v>
      </c>
      <c r="L192" s="31">
        <f t="shared" si="21"/>
        <v>0</v>
      </c>
      <c r="M192" s="90"/>
      <c r="N192" s="83"/>
      <c r="O192" s="83"/>
      <c r="P192" s="79"/>
      <c r="Q192" s="79"/>
      <c r="R192" s="79"/>
      <c r="S192" s="79"/>
      <c r="T192" s="79"/>
      <c r="U192" s="77"/>
      <c r="V192" s="77"/>
      <c r="W192" s="77"/>
      <c r="X192" s="77"/>
      <c r="Y192" s="77"/>
    </row>
    <row r="193" spans="2:25" x14ac:dyDescent="0.2">
      <c r="B193" s="105">
        <f t="shared" si="11"/>
        <v>0</v>
      </c>
      <c r="C193" s="40" t="str">
        <f t="shared" si="12"/>
        <v>FT25</v>
      </c>
      <c r="D193" s="28">
        <f t="shared" si="13"/>
        <v>0</v>
      </c>
      <c r="E193" s="102">
        <f t="shared" si="14"/>
        <v>0</v>
      </c>
      <c r="F193" s="102">
        <f t="shared" si="15"/>
        <v>0</v>
      </c>
      <c r="G193" s="102">
        <f t="shared" si="16"/>
        <v>0</v>
      </c>
      <c r="H193" s="29">
        <f t="shared" si="17"/>
        <v>0</v>
      </c>
      <c r="I193" s="30">
        <f t="shared" si="18"/>
        <v>0</v>
      </c>
      <c r="J193" s="31">
        <f t="shared" si="19"/>
        <v>0</v>
      </c>
      <c r="K193" s="32">
        <f t="shared" si="20"/>
        <v>0</v>
      </c>
      <c r="L193" s="31">
        <f t="shared" si="21"/>
        <v>0</v>
      </c>
      <c r="M193" s="90"/>
      <c r="N193" s="83"/>
      <c r="O193" s="83"/>
      <c r="P193" s="79"/>
      <c r="Q193" s="79"/>
      <c r="R193" s="79"/>
      <c r="S193" s="79"/>
      <c r="T193" s="79"/>
      <c r="U193" s="77"/>
      <c r="V193" s="77"/>
      <c r="W193" s="77"/>
      <c r="X193" s="77"/>
      <c r="Y193" s="77"/>
    </row>
    <row r="194" spans="2:25" x14ac:dyDescent="0.2">
      <c r="B194" s="105">
        <f t="shared" si="11"/>
        <v>0</v>
      </c>
      <c r="C194" s="40" t="str">
        <f t="shared" si="12"/>
        <v>FT26</v>
      </c>
      <c r="D194" s="28">
        <f t="shared" si="13"/>
        <v>0</v>
      </c>
      <c r="E194" s="102">
        <f t="shared" si="14"/>
        <v>0</v>
      </c>
      <c r="F194" s="102">
        <f t="shared" si="15"/>
        <v>0</v>
      </c>
      <c r="G194" s="102">
        <f t="shared" si="16"/>
        <v>0</v>
      </c>
      <c r="H194" s="29">
        <f t="shared" si="17"/>
        <v>0</v>
      </c>
      <c r="I194" s="30">
        <f t="shared" si="18"/>
        <v>0</v>
      </c>
      <c r="J194" s="31">
        <f t="shared" si="19"/>
        <v>0</v>
      </c>
      <c r="K194" s="32">
        <f t="shared" si="20"/>
        <v>0</v>
      </c>
      <c r="L194" s="31">
        <f t="shared" si="21"/>
        <v>0</v>
      </c>
      <c r="M194" s="90"/>
      <c r="N194" s="83"/>
      <c r="O194" s="83"/>
      <c r="P194" s="79"/>
      <c r="Q194" s="79"/>
      <c r="R194" s="79"/>
      <c r="S194" s="79"/>
      <c r="T194" s="79"/>
      <c r="U194" s="77"/>
      <c r="V194" s="77"/>
      <c r="W194" s="77"/>
      <c r="X194" s="77"/>
      <c r="Y194" s="77"/>
    </row>
    <row r="195" spans="2:25" x14ac:dyDescent="0.2">
      <c r="B195" s="105">
        <f t="shared" si="11"/>
        <v>0</v>
      </c>
      <c r="C195" s="40" t="str">
        <f t="shared" si="12"/>
        <v>FT27</v>
      </c>
      <c r="D195" s="28">
        <f t="shared" si="13"/>
        <v>0</v>
      </c>
      <c r="E195" s="102">
        <f t="shared" si="14"/>
        <v>0</v>
      </c>
      <c r="F195" s="102">
        <f t="shared" si="15"/>
        <v>0</v>
      </c>
      <c r="G195" s="102">
        <f t="shared" si="16"/>
        <v>0</v>
      </c>
      <c r="H195" s="29">
        <f t="shared" si="17"/>
        <v>0</v>
      </c>
      <c r="I195" s="30">
        <f t="shared" si="18"/>
        <v>0</v>
      </c>
      <c r="J195" s="31">
        <f t="shared" si="19"/>
        <v>0</v>
      </c>
      <c r="K195" s="32">
        <f t="shared" si="20"/>
        <v>0</v>
      </c>
      <c r="L195" s="31">
        <f t="shared" si="21"/>
        <v>0</v>
      </c>
      <c r="M195" s="90"/>
      <c r="N195" s="83"/>
      <c r="O195" s="83"/>
      <c r="P195" s="79"/>
      <c r="Q195" s="79"/>
      <c r="R195" s="79"/>
      <c r="S195" s="79"/>
      <c r="T195" s="79"/>
      <c r="U195" s="77"/>
      <c r="V195" s="77"/>
      <c r="W195" s="77"/>
      <c r="X195" s="77"/>
      <c r="Y195" s="77"/>
    </row>
    <row r="196" spans="2:25" x14ac:dyDescent="0.2">
      <c r="B196" s="105">
        <f t="shared" si="11"/>
        <v>0</v>
      </c>
      <c r="C196" s="40" t="str">
        <f t="shared" si="12"/>
        <v>FT28</v>
      </c>
      <c r="D196" s="28">
        <f t="shared" si="13"/>
        <v>0</v>
      </c>
      <c r="E196" s="102">
        <f t="shared" si="14"/>
        <v>0</v>
      </c>
      <c r="F196" s="102">
        <f t="shared" si="15"/>
        <v>0</v>
      </c>
      <c r="G196" s="102">
        <f t="shared" si="16"/>
        <v>0</v>
      </c>
      <c r="H196" s="29">
        <f t="shared" si="17"/>
        <v>0</v>
      </c>
      <c r="I196" s="30">
        <f t="shared" si="18"/>
        <v>0</v>
      </c>
      <c r="J196" s="31">
        <f t="shared" si="19"/>
        <v>0</v>
      </c>
      <c r="K196" s="32">
        <f t="shared" si="20"/>
        <v>0</v>
      </c>
      <c r="L196" s="31">
        <f t="shared" si="21"/>
        <v>0</v>
      </c>
      <c r="M196" s="90"/>
      <c r="N196" s="83"/>
      <c r="O196" s="83"/>
      <c r="P196" s="79"/>
      <c r="Q196" s="79"/>
      <c r="R196" s="79"/>
      <c r="S196" s="79"/>
      <c r="T196" s="79"/>
      <c r="U196" s="77"/>
      <c r="V196" s="77"/>
      <c r="W196" s="77"/>
      <c r="X196" s="77"/>
      <c r="Y196" s="77"/>
    </row>
    <row r="197" spans="2:25" x14ac:dyDescent="0.2">
      <c r="B197" s="105">
        <f t="shared" si="11"/>
        <v>0</v>
      </c>
      <c r="C197" s="40" t="str">
        <f t="shared" si="12"/>
        <v>FT29</v>
      </c>
      <c r="D197" s="28">
        <f t="shared" si="13"/>
        <v>0</v>
      </c>
      <c r="E197" s="102">
        <f t="shared" si="14"/>
        <v>0</v>
      </c>
      <c r="F197" s="102">
        <f t="shared" si="15"/>
        <v>0</v>
      </c>
      <c r="G197" s="102">
        <f t="shared" si="16"/>
        <v>0</v>
      </c>
      <c r="H197" s="29">
        <f t="shared" si="17"/>
        <v>0</v>
      </c>
      <c r="I197" s="30">
        <f t="shared" si="18"/>
        <v>0</v>
      </c>
      <c r="J197" s="31">
        <f t="shared" si="19"/>
        <v>0</v>
      </c>
      <c r="K197" s="32">
        <f t="shared" si="20"/>
        <v>0</v>
      </c>
      <c r="L197" s="31">
        <f t="shared" si="21"/>
        <v>0</v>
      </c>
      <c r="M197" s="90"/>
      <c r="N197" s="83"/>
      <c r="O197" s="83"/>
      <c r="P197" s="79"/>
      <c r="Q197" s="79"/>
      <c r="R197" s="79"/>
      <c r="S197" s="79"/>
      <c r="T197" s="79"/>
      <c r="U197" s="77"/>
      <c r="V197" s="77"/>
      <c r="W197" s="77"/>
      <c r="X197" s="77"/>
      <c r="Y197" s="77"/>
    </row>
    <row r="198" spans="2:25" x14ac:dyDescent="0.2">
      <c r="B198" s="105">
        <f t="shared" si="11"/>
        <v>0</v>
      </c>
      <c r="C198" s="40" t="str">
        <f t="shared" si="12"/>
        <v>FT30</v>
      </c>
      <c r="D198" s="28">
        <f t="shared" si="13"/>
        <v>0</v>
      </c>
      <c r="E198" s="102">
        <f t="shared" si="14"/>
        <v>0</v>
      </c>
      <c r="F198" s="102">
        <f t="shared" si="15"/>
        <v>0</v>
      </c>
      <c r="G198" s="102">
        <f t="shared" si="16"/>
        <v>0</v>
      </c>
      <c r="H198" s="29">
        <f t="shared" si="17"/>
        <v>0</v>
      </c>
      <c r="I198" s="30">
        <f t="shared" si="18"/>
        <v>0</v>
      </c>
      <c r="J198" s="31">
        <f t="shared" si="19"/>
        <v>0</v>
      </c>
      <c r="K198" s="32">
        <f t="shared" si="20"/>
        <v>0</v>
      </c>
      <c r="L198" s="31">
        <f t="shared" si="21"/>
        <v>0</v>
      </c>
      <c r="M198" s="90"/>
      <c r="N198" s="83"/>
      <c r="O198" s="83"/>
      <c r="P198" s="79"/>
      <c r="Q198" s="79"/>
      <c r="R198" s="79"/>
      <c r="S198" s="79"/>
      <c r="T198" s="79"/>
      <c r="U198" s="77"/>
      <c r="V198" s="77"/>
      <c r="W198" s="77"/>
      <c r="X198" s="77"/>
      <c r="Y198" s="77"/>
    </row>
    <row r="199" spans="2:25" x14ac:dyDescent="0.2">
      <c r="B199" s="105">
        <f t="shared" si="11"/>
        <v>0</v>
      </c>
      <c r="C199" s="40" t="str">
        <f t="shared" si="12"/>
        <v>FT31</v>
      </c>
      <c r="D199" s="28">
        <f t="shared" si="13"/>
        <v>0</v>
      </c>
      <c r="E199" s="102">
        <f t="shared" si="14"/>
        <v>0</v>
      </c>
      <c r="F199" s="102">
        <f t="shared" si="15"/>
        <v>0</v>
      </c>
      <c r="G199" s="102">
        <f t="shared" si="16"/>
        <v>0</v>
      </c>
      <c r="H199" s="29">
        <f t="shared" si="17"/>
        <v>0</v>
      </c>
      <c r="I199" s="30">
        <f t="shared" si="18"/>
        <v>0</v>
      </c>
      <c r="J199" s="31">
        <f t="shared" si="19"/>
        <v>0</v>
      </c>
      <c r="K199" s="32">
        <f t="shared" si="20"/>
        <v>0</v>
      </c>
      <c r="L199" s="31">
        <f t="shared" si="21"/>
        <v>0</v>
      </c>
      <c r="M199" s="90"/>
      <c r="N199" s="83"/>
      <c r="O199" s="83"/>
      <c r="P199" s="79"/>
      <c r="Q199" s="79"/>
      <c r="R199" s="79"/>
      <c r="S199" s="79"/>
      <c r="T199" s="79"/>
      <c r="U199" s="77"/>
      <c r="V199" s="77"/>
      <c r="W199" s="77"/>
      <c r="X199" s="77"/>
      <c r="Y199" s="77"/>
    </row>
    <row r="200" spans="2:25" x14ac:dyDescent="0.2">
      <c r="B200" s="105">
        <f t="shared" si="11"/>
        <v>0</v>
      </c>
      <c r="C200" s="40" t="str">
        <f t="shared" si="12"/>
        <v>FT32</v>
      </c>
      <c r="D200" s="28">
        <f t="shared" si="13"/>
        <v>0</v>
      </c>
      <c r="E200" s="102">
        <f t="shared" si="14"/>
        <v>0</v>
      </c>
      <c r="F200" s="102">
        <f t="shared" si="15"/>
        <v>0</v>
      </c>
      <c r="G200" s="102">
        <f t="shared" si="16"/>
        <v>0</v>
      </c>
      <c r="H200" s="29">
        <f t="shared" si="17"/>
        <v>0</v>
      </c>
      <c r="I200" s="30">
        <f t="shared" si="18"/>
        <v>0</v>
      </c>
      <c r="J200" s="31">
        <f t="shared" si="19"/>
        <v>0</v>
      </c>
      <c r="K200" s="32">
        <f t="shared" si="20"/>
        <v>0</v>
      </c>
      <c r="L200" s="31">
        <f t="shared" si="21"/>
        <v>0</v>
      </c>
      <c r="M200" s="90"/>
      <c r="N200" s="83"/>
      <c r="O200" s="83"/>
      <c r="P200" s="79"/>
      <c r="Q200" s="79"/>
      <c r="R200" s="79"/>
      <c r="S200" s="79"/>
      <c r="T200" s="79"/>
      <c r="U200" s="77"/>
      <c r="V200" s="77"/>
      <c r="W200" s="77"/>
      <c r="X200" s="77"/>
      <c r="Y200" s="77"/>
    </row>
    <row r="201" spans="2:25" x14ac:dyDescent="0.2">
      <c r="B201" s="105">
        <f t="shared" si="11"/>
        <v>0</v>
      </c>
      <c r="C201" s="40" t="str">
        <f t="shared" si="12"/>
        <v>FT33</v>
      </c>
      <c r="D201" s="28">
        <f t="shared" si="13"/>
        <v>0</v>
      </c>
      <c r="E201" s="102">
        <f t="shared" si="14"/>
        <v>0</v>
      </c>
      <c r="F201" s="102">
        <f t="shared" si="15"/>
        <v>0</v>
      </c>
      <c r="G201" s="102">
        <f t="shared" si="16"/>
        <v>0</v>
      </c>
      <c r="H201" s="29">
        <f t="shared" si="17"/>
        <v>0</v>
      </c>
      <c r="I201" s="30">
        <f t="shared" si="18"/>
        <v>0</v>
      </c>
      <c r="J201" s="31">
        <f t="shared" si="19"/>
        <v>0</v>
      </c>
      <c r="K201" s="32">
        <f t="shared" si="20"/>
        <v>0</v>
      </c>
      <c r="L201" s="31">
        <f t="shared" si="21"/>
        <v>0</v>
      </c>
      <c r="M201" s="90"/>
      <c r="N201" s="83"/>
      <c r="O201" s="83"/>
      <c r="P201" s="79"/>
      <c r="Q201" s="79"/>
      <c r="R201" s="79"/>
      <c r="S201" s="79"/>
      <c r="T201" s="79"/>
      <c r="U201" s="77"/>
      <c r="V201" s="77"/>
      <c r="W201" s="77"/>
      <c r="X201" s="77"/>
      <c r="Y201" s="77"/>
    </row>
    <row r="202" spans="2:25" x14ac:dyDescent="0.2">
      <c r="B202" s="105">
        <f t="shared" si="11"/>
        <v>0</v>
      </c>
      <c r="C202" s="40" t="str">
        <f t="shared" si="12"/>
        <v>FT34</v>
      </c>
      <c r="D202" s="28">
        <f t="shared" si="13"/>
        <v>0</v>
      </c>
      <c r="E202" s="102">
        <f t="shared" si="14"/>
        <v>0</v>
      </c>
      <c r="F202" s="102">
        <f t="shared" si="15"/>
        <v>0</v>
      </c>
      <c r="G202" s="102">
        <f t="shared" si="16"/>
        <v>0</v>
      </c>
      <c r="H202" s="29">
        <f t="shared" si="17"/>
        <v>0</v>
      </c>
      <c r="I202" s="30">
        <f t="shared" si="18"/>
        <v>0</v>
      </c>
      <c r="J202" s="31">
        <f t="shared" si="19"/>
        <v>0</v>
      </c>
      <c r="K202" s="32">
        <f t="shared" si="20"/>
        <v>0</v>
      </c>
      <c r="L202" s="31">
        <f t="shared" si="21"/>
        <v>0</v>
      </c>
      <c r="M202" s="90"/>
      <c r="N202" s="83"/>
      <c r="O202" s="83"/>
      <c r="P202" s="79"/>
      <c r="Q202" s="79"/>
      <c r="R202" s="79"/>
      <c r="S202" s="79"/>
      <c r="T202" s="79"/>
      <c r="U202" s="77"/>
      <c r="V202" s="77"/>
      <c r="W202" s="77"/>
      <c r="X202" s="77"/>
      <c r="Y202" s="77"/>
    </row>
    <row r="203" spans="2:25" x14ac:dyDescent="0.2">
      <c r="B203" s="105">
        <f t="shared" si="11"/>
        <v>0</v>
      </c>
      <c r="C203" s="40" t="str">
        <f t="shared" si="12"/>
        <v>FT35</v>
      </c>
      <c r="D203" s="28">
        <f t="shared" si="13"/>
        <v>0</v>
      </c>
      <c r="E203" s="102">
        <f t="shared" si="14"/>
        <v>0</v>
      </c>
      <c r="F203" s="102">
        <f t="shared" si="15"/>
        <v>0</v>
      </c>
      <c r="G203" s="102">
        <f t="shared" si="16"/>
        <v>0</v>
      </c>
      <c r="H203" s="29">
        <f t="shared" si="17"/>
        <v>0</v>
      </c>
      <c r="I203" s="30">
        <f t="shared" si="18"/>
        <v>0</v>
      </c>
      <c r="J203" s="31">
        <f t="shared" si="19"/>
        <v>0</v>
      </c>
      <c r="K203" s="32">
        <f t="shared" si="20"/>
        <v>0</v>
      </c>
      <c r="L203" s="31">
        <f t="shared" si="21"/>
        <v>0</v>
      </c>
      <c r="M203" s="90"/>
      <c r="N203" s="83"/>
      <c r="O203" s="83"/>
      <c r="P203" s="79"/>
      <c r="Q203" s="79"/>
      <c r="R203" s="79"/>
      <c r="S203" s="79"/>
      <c r="T203" s="79"/>
      <c r="U203" s="77"/>
      <c r="V203" s="77"/>
      <c r="W203" s="77"/>
      <c r="X203" s="77"/>
      <c r="Y203" s="77"/>
    </row>
    <row r="204" spans="2:25" x14ac:dyDescent="0.2">
      <c r="B204" s="105">
        <f t="shared" si="11"/>
        <v>0</v>
      </c>
      <c r="C204" s="40" t="str">
        <f t="shared" si="12"/>
        <v>FT36</v>
      </c>
      <c r="D204" s="28">
        <f t="shared" si="13"/>
        <v>0</v>
      </c>
      <c r="E204" s="102">
        <f t="shared" si="14"/>
        <v>0</v>
      </c>
      <c r="F204" s="102">
        <f t="shared" si="15"/>
        <v>0</v>
      </c>
      <c r="G204" s="102">
        <f t="shared" si="16"/>
        <v>0</v>
      </c>
      <c r="H204" s="29">
        <f t="shared" si="17"/>
        <v>0</v>
      </c>
      <c r="I204" s="30">
        <f t="shared" si="18"/>
        <v>0</v>
      </c>
      <c r="J204" s="31">
        <f t="shared" si="19"/>
        <v>0</v>
      </c>
      <c r="K204" s="32">
        <f t="shared" si="20"/>
        <v>0</v>
      </c>
      <c r="L204" s="31">
        <f t="shared" si="21"/>
        <v>0</v>
      </c>
      <c r="M204" s="90"/>
      <c r="N204" s="83"/>
      <c r="O204" s="83"/>
      <c r="P204" s="79"/>
      <c r="Q204" s="79"/>
      <c r="R204" s="79"/>
      <c r="S204" s="79"/>
      <c r="T204" s="79"/>
      <c r="U204" s="77"/>
      <c r="V204" s="77"/>
      <c r="W204" s="77"/>
      <c r="X204" s="77"/>
      <c r="Y204" s="77"/>
    </row>
    <row r="205" spans="2:25" x14ac:dyDescent="0.2">
      <c r="B205" s="105">
        <f t="shared" si="11"/>
        <v>0</v>
      </c>
      <c r="C205" s="40" t="str">
        <f t="shared" si="12"/>
        <v>FT37</v>
      </c>
      <c r="D205" s="28">
        <f t="shared" si="13"/>
        <v>0</v>
      </c>
      <c r="E205" s="102">
        <f t="shared" si="14"/>
        <v>0</v>
      </c>
      <c r="F205" s="102">
        <f t="shared" si="15"/>
        <v>0</v>
      </c>
      <c r="G205" s="102">
        <f t="shared" si="16"/>
        <v>0</v>
      </c>
      <c r="H205" s="29">
        <f t="shared" si="17"/>
        <v>0</v>
      </c>
      <c r="I205" s="30">
        <f t="shared" si="18"/>
        <v>0</v>
      </c>
      <c r="J205" s="31">
        <f t="shared" si="19"/>
        <v>0</v>
      </c>
      <c r="K205" s="32">
        <f t="shared" si="20"/>
        <v>0</v>
      </c>
      <c r="L205" s="31">
        <f t="shared" si="21"/>
        <v>0</v>
      </c>
      <c r="M205" s="90"/>
      <c r="N205" s="83"/>
      <c r="O205" s="83"/>
      <c r="P205" s="79"/>
      <c r="Q205" s="79"/>
      <c r="R205" s="79"/>
      <c r="S205" s="79"/>
      <c r="T205" s="79"/>
      <c r="U205" s="77"/>
      <c r="V205" s="77"/>
      <c r="W205" s="77"/>
      <c r="X205" s="77"/>
      <c r="Y205" s="77"/>
    </row>
    <row r="206" spans="2:25" x14ac:dyDescent="0.2">
      <c r="B206" s="105">
        <f t="shared" si="11"/>
        <v>0</v>
      </c>
      <c r="C206" s="40" t="str">
        <f t="shared" si="12"/>
        <v>FT38</v>
      </c>
      <c r="D206" s="28">
        <f t="shared" si="13"/>
        <v>0</v>
      </c>
      <c r="E206" s="102">
        <f t="shared" si="14"/>
        <v>0</v>
      </c>
      <c r="F206" s="102">
        <f t="shared" si="15"/>
        <v>0</v>
      </c>
      <c r="G206" s="102">
        <f t="shared" si="16"/>
        <v>0</v>
      </c>
      <c r="H206" s="29">
        <f t="shared" si="17"/>
        <v>0</v>
      </c>
      <c r="I206" s="30">
        <f t="shared" si="18"/>
        <v>0</v>
      </c>
      <c r="J206" s="31">
        <f t="shared" si="19"/>
        <v>0</v>
      </c>
      <c r="K206" s="32">
        <f t="shared" si="20"/>
        <v>0</v>
      </c>
      <c r="L206" s="31">
        <f t="shared" si="21"/>
        <v>0</v>
      </c>
      <c r="M206" s="90"/>
      <c r="N206" s="83"/>
      <c r="O206" s="83"/>
      <c r="P206" s="79"/>
      <c r="Q206" s="79"/>
      <c r="R206" s="79"/>
      <c r="S206" s="79"/>
      <c r="T206" s="79"/>
      <c r="U206" s="77"/>
      <c r="V206" s="77"/>
      <c r="W206" s="77"/>
      <c r="X206" s="77"/>
      <c r="Y206" s="77"/>
    </row>
    <row r="207" spans="2:25" x14ac:dyDescent="0.2">
      <c r="B207" s="105">
        <f t="shared" si="11"/>
        <v>0</v>
      </c>
      <c r="C207" s="40" t="str">
        <f t="shared" si="12"/>
        <v>FT39</v>
      </c>
      <c r="D207" s="28">
        <f t="shared" si="13"/>
        <v>0</v>
      </c>
      <c r="E207" s="102">
        <f t="shared" si="14"/>
        <v>0</v>
      </c>
      <c r="F207" s="102">
        <f t="shared" si="15"/>
        <v>0</v>
      </c>
      <c r="G207" s="102">
        <f t="shared" si="16"/>
        <v>0</v>
      </c>
      <c r="H207" s="29">
        <f t="shared" si="17"/>
        <v>0</v>
      </c>
      <c r="I207" s="30">
        <f t="shared" si="18"/>
        <v>0</v>
      </c>
      <c r="J207" s="31">
        <f t="shared" si="19"/>
        <v>0</v>
      </c>
      <c r="K207" s="32">
        <f t="shared" si="20"/>
        <v>0</v>
      </c>
      <c r="L207" s="31">
        <f t="shared" si="21"/>
        <v>0</v>
      </c>
      <c r="M207" s="90"/>
      <c r="N207" s="83"/>
      <c r="O207" s="83"/>
      <c r="P207" s="79"/>
      <c r="Q207" s="79"/>
      <c r="R207" s="79"/>
      <c r="S207" s="79"/>
      <c r="T207" s="79"/>
      <c r="U207" s="77"/>
      <c r="V207" s="77"/>
      <c r="W207" s="77"/>
      <c r="X207" s="77"/>
      <c r="Y207" s="77"/>
    </row>
    <row r="208" spans="2:25" x14ac:dyDescent="0.2">
      <c r="B208" s="105">
        <f t="shared" si="11"/>
        <v>0</v>
      </c>
      <c r="C208" s="40" t="str">
        <f t="shared" si="12"/>
        <v>FT40</v>
      </c>
      <c r="D208" s="28">
        <f t="shared" si="13"/>
        <v>0</v>
      </c>
      <c r="E208" s="102">
        <f t="shared" si="14"/>
        <v>0</v>
      </c>
      <c r="F208" s="102">
        <f t="shared" si="15"/>
        <v>0</v>
      </c>
      <c r="G208" s="102">
        <f t="shared" si="16"/>
        <v>0</v>
      </c>
      <c r="H208" s="29">
        <f t="shared" si="17"/>
        <v>0</v>
      </c>
      <c r="I208" s="30">
        <f t="shared" si="18"/>
        <v>0</v>
      </c>
      <c r="J208" s="31">
        <f t="shared" si="19"/>
        <v>0</v>
      </c>
      <c r="K208" s="32">
        <f t="shared" si="20"/>
        <v>0</v>
      </c>
      <c r="L208" s="31">
        <f t="shared" si="21"/>
        <v>0</v>
      </c>
      <c r="M208" s="90"/>
      <c r="N208" s="83"/>
      <c r="O208" s="83"/>
      <c r="P208" s="79"/>
      <c r="Q208" s="79"/>
      <c r="R208" s="79"/>
      <c r="S208" s="79"/>
      <c r="T208" s="79"/>
      <c r="U208" s="77"/>
      <c r="V208" s="77"/>
      <c r="W208" s="77"/>
      <c r="X208" s="77"/>
      <c r="Y208" s="77"/>
    </row>
    <row r="209" spans="2:25" x14ac:dyDescent="0.2">
      <c r="B209" s="105">
        <f t="shared" si="11"/>
        <v>0</v>
      </c>
      <c r="C209" s="40" t="str">
        <f t="shared" si="12"/>
        <v>FT41</v>
      </c>
      <c r="D209" s="28">
        <f t="shared" si="13"/>
        <v>0</v>
      </c>
      <c r="E209" s="102">
        <f t="shared" si="14"/>
        <v>0</v>
      </c>
      <c r="F209" s="102">
        <f t="shared" si="15"/>
        <v>0</v>
      </c>
      <c r="G209" s="102">
        <f t="shared" si="16"/>
        <v>0</v>
      </c>
      <c r="H209" s="29">
        <f t="shared" si="17"/>
        <v>0</v>
      </c>
      <c r="I209" s="30">
        <f t="shared" si="18"/>
        <v>0</v>
      </c>
      <c r="J209" s="31">
        <f t="shared" si="19"/>
        <v>0</v>
      </c>
      <c r="K209" s="32">
        <f t="shared" si="20"/>
        <v>0</v>
      </c>
      <c r="L209" s="31">
        <f t="shared" si="21"/>
        <v>0</v>
      </c>
      <c r="M209" s="90"/>
      <c r="N209" s="83"/>
      <c r="O209" s="83"/>
      <c r="P209" s="79"/>
      <c r="Q209" s="79"/>
      <c r="R209" s="79"/>
      <c r="S209" s="79"/>
      <c r="T209" s="79"/>
      <c r="U209" s="77"/>
      <c r="V209" s="77"/>
      <c r="W209" s="77"/>
      <c r="X209" s="77"/>
      <c r="Y209" s="77"/>
    </row>
    <row r="210" spans="2:25" x14ac:dyDescent="0.2">
      <c r="B210" s="105">
        <f t="shared" si="11"/>
        <v>0</v>
      </c>
      <c r="C210" s="40" t="str">
        <f t="shared" si="12"/>
        <v>FT42</v>
      </c>
      <c r="D210" s="28">
        <f t="shared" si="13"/>
        <v>0</v>
      </c>
      <c r="E210" s="102">
        <f t="shared" si="14"/>
        <v>0</v>
      </c>
      <c r="F210" s="102">
        <f t="shared" si="15"/>
        <v>0</v>
      </c>
      <c r="G210" s="102">
        <f t="shared" si="16"/>
        <v>0</v>
      </c>
      <c r="H210" s="29">
        <f t="shared" si="17"/>
        <v>0</v>
      </c>
      <c r="I210" s="30">
        <f t="shared" si="18"/>
        <v>0</v>
      </c>
      <c r="J210" s="31">
        <f t="shared" si="19"/>
        <v>0</v>
      </c>
      <c r="K210" s="32">
        <f t="shared" si="20"/>
        <v>0</v>
      </c>
      <c r="L210" s="31">
        <f t="shared" si="21"/>
        <v>0</v>
      </c>
      <c r="M210" s="90"/>
      <c r="N210" s="83"/>
      <c r="O210" s="83"/>
      <c r="P210" s="79"/>
      <c r="Q210" s="79"/>
      <c r="R210" s="79"/>
      <c r="S210" s="79"/>
      <c r="T210" s="79"/>
      <c r="U210" s="77"/>
      <c r="V210" s="77"/>
      <c r="W210" s="77"/>
      <c r="X210" s="77"/>
      <c r="Y210" s="77"/>
    </row>
    <row r="211" spans="2:25" x14ac:dyDescent="0.2">
      <c r="B211" s="105">
        <f t="shared" si="11"/>
        <v>0</v>
      </c>
      <c r="C211" s="40" t="str">
        <f t="shared" si="12"/>
        <v>FT43</v>
      </c>
      <c r="D211" s="28">
        <f t="shared" si="13"/>
        <v>0</v>
      </c>
      <c r="E211" s="102">
        <f t="shared" si="14"/>
        <v>0</v>
      </c>
      <c r="F211" s="102">
        <f t="shared" si="15"/>
        <v>0</v>
      </c>
      <c r="G211" s="102">
        <f t="shared" si="16"/>
        <v>0</v>
      </c>
      <c r="H211" s="29">
        <f t="shared" si="17"/>
        <v>0</v>
      </c>
      <c r="I211" s="30">
        <f t="shared" si="18"/>
        <v>0</v>
      </c>
      <c r="J211" s="31">
        <f t="shared" si="19"/>
        <v>0</v>
      </c>
      <c r="K211" s="32">
        <f t="shared" si="20"/>
        <v>0</v>
      </c>
      <c r="L211" s="31">
        <f t="shared" si="21"/>
        <v>0</v>
      </c>
      <c r="M211" s="90"/>
      <c r="N211" s="83"/>
      <c r="O211" s="83"/>
      <c r="P211" s="79"/>
      <c r="Q211" s="79"/>
      <c r="R211" s="79"/>
      <c r="S211" s="79"/>
      <c r="T211" s="79"/>
      <c r="U211" s="77"/>
      <c r="V211" s="77"/>
      <c r="W211" s="77"/>
      <c r="X211" s="77"/>
      <c r="Y211" s="77"/>
    </row>
    <row r="212" spans="2:25" x14ac:dyDescent="0.2">
      <c r="B212" s="105">
        <f t="shared" si="11"/>
        <v>0</v>
      </c>
      <c r="C212" s="40" t="str">
        <f t="shared" si="12"/>
        <v>FT44</v>
      </c>
      <c r="D212" s="28">
        <f t="shared" si="13"/>
        <v>0</v>
      </c>
      <c r="E212" s="102">
        <f t="shared" si="14"/>
        <v>0</v>
      </c>
      <c r="F212" s="102">
        <f t="shared" si="15"/>
        <v>0</v>
      </c>
      <c r="G212" s="102">
        <f t="shared" si="16"/>
        <v>0</v>
      </c>
      <c r="H212" s="29">
        <f t="shared" si="17"/>
        <v>0</v>
      </c>
      <c r="I212" s="30">
        <f t="shared" si="18"/>
        <v>0</v>
      </c>
      <c r="J212" s="31">
        <f t="shared" si="19"/>
        <v>0</v>
      </c>
      <c r="K212" s="32">
        <f t="shared" si="20"/>
        <v>0</v>
      </c>
      <c r="L212" s="31">
        <f t="shared" si="21"/>
        <v>0</v>
      </c>
      <c r="M212" s="90"/>
      <c r="N212" s="83"/>
      <c r="O212" s="83"/>
      <c r="P212" s="79"/>
      <c r="Q212" s="79"/>
      <c r="R212" s="79"/>
      <c r="S212" s="79"/>
      <c r="T212" s="79"/>
      <c r="U212" s="77"/>
      <c r="V212" s="77"/>
      <c r="W212" s="77"/>
      <c r="X212" s="77"/>
      <c r="Y212" s="77"/>
    </row>
    <row r="213" spans="2:25" x14ac:dyDescent="0.2">
      <c r="B213" s="105">
        <f t="shared" si="11"/>
        <v>0</v>
      </c>
      <c r="C213" s="40" t="str">
        <f t="shared" si="12"/>
        <v>FT45</v>
      </c>
      <c r="D213" s="28">
        <f t="shared" si="13"/>
        <v>0</v>
      </c>
      <c r="E213" s="102">
        <f t="shared" si="14"/>
        <v>0</v>
      </c>
      <c r="F213" s="102">
        <f t="shared" si="15"/>
        <v>0</v>
      </c>
      <c r="G213" s="102">
        <f t="shared" si="16"/>
        <v>0</v>
      </c>
      <c r="H213" s="29">
        <f t="shared" si="17"/>
        <v>0</v>
      </c>
      <c r="I213" s="30">
        <f t="shared" si="18"/>
        <v>0</v>
      </c>
      <c r="J213" s="31">
        <f t="shared" si="19"/>
        <v>0</v>
      </c>
      <c r="K213" s="32">
        <f t="shared" si="20"/>
        <v>0</v>
      </c>
      <c r="L213" s="31">
        <f t="shared" si="21"/>
        <v>0</v>
      </c>
      <c r="M213" s="90"/>
      <c r="N213" s="83"/>
      <c r="O213" s="83"/>
      <c r="P213" s="79"/>
      <c r="Q213" s="79"/>
      <c r="R213" s="79"/>
      <c r="S213" s="79"/>
      <c r="T213" s="79"/>
      <c r="U213" s="77"/>
      <c r="V213" s="77"/>
      <c r="W213" s="77"/>
      <c r="X213" s="77"/>
      <c r="Y213" s="77"/>
    </row>
    <row r="214" spans="2:25" x14ac:dyDescent="0.2">
      <c r="B214" s="105">
        <f t="shared" si="11"/>
        <v>0</v>
      </c>
      <c r="C214" s="40" t="str">
        <f t="shared" si="12"/>
        <v>FT46</v>
      </c>
      <c r="D214" s="28">
        <f t="shared" si="13"/>
        <v>0</v>
      </c>
      <c r="E214" s="102">
        <f t="shared" si="14"/>
        <v>0</v>
      </c>
      <c r="F214" s="102">
        <f t="shared" si="15"/>
        <v>0</v>
      </c>
      <c r="G214" s="102">
        <f t="shared" si="16"/>
        <v>0</v>
      </c>
      <c r="H214" s="29">
        <f t="shared" si="17"/>
        <v>0</v>
      </c>
      <c r="I214" s="30">
        <f t="shared" si="18"/>
        <v>0</v>
      </c>
      <c r="J214" s="31">
        <f t="shared" si="19"/>
        <v>0</v>
      </c>
      <c r="K214" s="32">
        <f t="shared" si="20"/>
        <v>0</v>
      </c>
      <c r="L214" s="31">
        <f t="shared" si="21"/>
        <v>0</v>
      </c>
      <c r="M214" s="90"/>
      <c r="N214" s="83"/>
      <c r="O214" s="83"/>
      <c r="P214" s="79"/>
      <c r="Q214" s="79"/>
      <c r="R214" s="79"/>
      <c r="S214" s="79"/>
      <c r="T214" s="79"/>
      <c r="U214" s="77"/>
      <c r="V214" s="77"/>
      <c r="W214" s="77"/>
      <c r="X214" s="77"/>
      <c r="Y214" s="77"/>
    </row>
    <row r="215" spans="2:25" x14ac:dyDescent="0.2">
      <c r="B215" s="105">
        <f t="shared" si="11"/>
        <v>0</v>
      </c>
      <c r="C215" s="40" t="str">
        <f t="shared" si="12"/>
        <v>FT47</v>
      </c>
      <c r="D215" s="28">
        <f t="shared" si="13"/>
        <v>0</v>
      </c>
      <c r="E215" s="102">
        <f t="shared" si="14"/>
        <v>0</v>
      </c>
      <c r="F215" s="102">
        <f t="shared" si="15"/>
        <v>0</v>
      </c>
      <c r="G215" s="102">
        <f t="shared" si="16"/>
        <v>0</v>
      </c>
      <c r="H215" s="29">
        <f t="shared" si="17"/>
        <v>0</v>
      </c>
      <c r="I215" s="30">
        <f t="shared" si="18"/>
        <v>0</v>
      </c>
      <c r="J215" s="31">
        <f t="shared" si="19"/>
        <v>0</v>
      </c>
      <c r="K215" s="32">
        <f t="shared" si="20"/>
        <v>0</v>
      </c>
      <c r="L215" s="31">
        <f t="shared" si="21"/>
        <v>0</v>
      </c>
      <c r="M215" s="90"/>
      <c r="N215" s="83"/>
      <c r="O215" s="83"/>
      <c r="P215" s="79"/>
      <c r="Q215" s="79"/>
      <c r="R215" s="79"/>
      <c r="S215" s="79"/>
      <c r="T215" s="79"/>
      <c r="U215" s="77"/>
      <c r="V215" s="77"/>
      <c r="W215" s="77"/>
      <c r="X215" s="77"/>
      <c r="Y215" s="77"/>
    </row>
    <row r="216" spans="2:25" x14ac:dyDescent="0.2">
      <c r="B216" s="105">
        <f t="shared" si="11"/>
        <v>0</v>
      </c>
      <c r="C216" s="40" t="str">
        <f t="shared" si="12"/>
        <v>FT48</v>
      </c>
      <c r="D216" s="28">
        <f t="shared" si="13"/>
        <v>0</v>
      </c>
      <c r="E216" s="102">
        <f t="shared" si="14"/>
        <v>0</v>
      </c>
      <c r="F216" s="102">
        <f t="shared" si="15"/>
        <v>0</v>
      </c>
      <c r="G216" s="102">
        <f t="shared" si="16"/>
        <v>0</v>
      </c>
      <c r="H216" s="29">
        <f t="shared" si="17"/>
        <v>0</v>
      </c>
      <c r="I216" s="30">
        <f t="shared" si="18"/>
        <v>0</v>
      </c>
      <c r="J216" s="31">
        <f t="shared" si="19"/>
        <v>0</v>
      </c>
      <c r="K216" s="32">
        <f t="shared" si="20"/>
        <v>0</v>
      </c>
      <c r="L216" s="31">
        <f t="shared" si="21"/>
        <v>0</v>
      </c>
      <c r="M216" s="90"/>
      <c r="N216" s="83"/>
      <c r="O216" s="83"/>
      <c r="P216" s="79"/>
      <c r="Q216" s="79"/>
      <c r="R216" s="79"/>
      <c r="S216" s="79"/>
      <c r="T216" s="79"/>
      <c r="U216" s="77"/>
      <c r="V216" s="77"/>
      <c r="W216" s="77"/>
      <c r="X216" s="77"/>
      <c r="Y216" s="77"/>
    </row>
    <row r="217" spans="2:25" x14ac:dyDescent="0.2">
      <c r="B217" s="105">
        <f t="shared" si="11"/>
        <v>0</v>
      </c>
      <c r="C217" s="40" t="str">
        <f t="shared" si="12"/>
        <v>FT49</v>
      </c>
      <c r="D217" s="28">
        <f t="shared" si="13"/>
        <v>0</v>
      </c>
      <c r="E217" s="102">
        <f t="shared" si="14"/>
        <v>0</v>
      </c>
      <c r="F217" s="102">
        <f t="shared" si="15"/>
        <v>0</v>
      </c>
      <c r="G217" s="102">
        <f t="shared" si="16"/>
        <v>0</v>
      </c>
      <c r="H217" s="29">
        <f t="shared" si="17"/>
        <v>0</v>
      </c>
      <c r="I217" s="30">
        <f t="shared" si="18"/>
        <v>0</v>
      </c>
      <c r="J217" s="31">
        <f t="shared" si="19"/>
        <v>0</v>
      </c>
      <c r="K217" s="32">
        <f t="shared" si="20"/>
        <v>0</v>
      </c>
      <c r="L217" s="31">
        <f t="shared" si="21"/>
        <v>0</v>
      </c>
      <c r="M217" s="90"/>
      <c r="N217" s="83"/>
      <c r="O217" s="83"/>
      <c r="P217" s="79"/>
      <c r="Q217" s="79"/>
      <c r="R217" s="79"/>
      <c r="S217" s="79"/>
      <c r="T217" s="79"/>
      <c r="U217" s="77"/>
      <c r="V217" s="77"/>
      <c r="W217" s="77"/>
      <c r="X217" s="77"/>
      <c r="Y217" s="77"/>
    </row>
    <row r="218" spans="2:25" x14ac:dyDescent="0.2">
      <c r="B218" s="105">
        <f t="shared" si="11"/>
        <v>0</v>
      </c>
      <c r="C218" s="40" t="str">
        <f t="shared" si="12"/>
        <v>FT50</v>
      </c>
      <c r="D218" s="28">
        <f t="shared" si="13"/>
        <v>0</v>
      </c>
      <c r="E218" s="102">
        <f t="shared" si="14"/>
        <v>0</v>
      </c>
      <c r="F218" s="102">
        <f t="shared" si="15"/>
        <v>0</v>
      </c>
      <c r="G218" s="102">
        <f t="shared" si="16"/>
        <v>0</v>
      </c>
      <c r="H218" s="29">
        <f t="shared" si="17"/>
        <v>0</v>
      </c>
      <c r="I218" s="30">
        <f t="shared" si="18"/>
        <v>0</v>
      </c>
      <c r="J218" s="31">
        <f t="shared" si="19"/>
        <v>0</v>
      </c>
      <c r="K218" s="32">
        <f t="shared" si="20"/>
        <v>0</v>
      </c>
      <c r="L218" s="31">
        <f t="shared" si="21"/>
        <v>0</v>
      </c>
      <c r="M218" s="90"/>
      <c r="N218" s="83"/>
      <c r="O218" s="83"/>
      <c r="P218" s="79"/>
      <c r="Q218" s="79"/>
      <c r="R218" s="79"/>
      <c r="S218" s="79"/>
      <c r="T218" s="79"/>
      <c r="U218" s="77"/>
      <c r="V218" s="77"/>
      <c r="W218" s="77"/>
      <c r="X218" s="77"/>
      <c r="Y218" s="77"/>
    </row>
    <row r="219" spans="2:25" x14ac:dyDescent="0.2">
      <c r="B219" s="105">
        <f t="shared" si="11"/>
        <v>0</v>
      </c>
      <c r="C219" s="40" t="str">
        <f t="shared" si="12"/>
        <v>FT51</v>
      </c>
      <c r="D219" s="28">
        <f t="shared" si="13"/>
        <v>0</v>
      </c>
      <c r="E219" s="102">
        <f t="shared" si="14"/>
        <v>0</v>
      </c>
      <c r="F219" s="102">
        <f t="shared" si="15"/>
        <v>0</v>
      </c>
      <c r="G219" s="102">
        <f t="shared" si="16"/>
        <v>0</v>
      </c>
      <c r="H219" s="29">
        <f t="shared" si="17"/>
        <v>0</v>
      </c>
      <c r="I219" s="30">
        <f t="shared" si="18"/>
        <v>0</v>
      </c>
      <c r="J219" s="31">
        <f t="shared" si="19"/>
        <v>0</v>
      </c>
      <c r="K219" s="32">
        <f t="shared" si="20"/>
        <v>0</v>
      </c>
      <c r="L219" s="31">
        <f t="shared" si="21"/>
        <v>0</v>
      </c>
      <c r="M219" s="90"/>
      <c r="N219" s="83"/>
      <c r="O219" s="83"/>
      <c r="P219" s="79"/>
      <c r="Q219" s="79"/>
      <c r="R219" s="79"/>
      <c r="S219" s="79"/>
      <c r="T219" s="79"/>
    </row>
    <row r="220" spans="2:25" x14ac:dyDescent="0.2">
      <c r="B220" s="105">
        <f t="shared" si="11"/>
        <v>0</v>
      </c>
      <c r="C220" s="40" t="str">
        <f t="shared" si="12"/>
        <v>FT52</v>
      </c>
      <c r="D220" s="28">
        <f t="shared" si="13"/>
        <v>0</v>
      </c>
      <c r="E220" s="102">
        <f t="shared" si="14"/>
        <v>0</v>
      </c>
      <c r="F220" s="102">
        <f t="shared" si="15"/>
        <v>0</v>
      </c>
      <c r="G220" s="102">
        <f t="shared" si="16"/>
        <v>0</v>
      </c>
      <c r="H220" s="29">
        <f t="shared" si="17"/>
        <v>0</v>
      </c>
      <c r="I220" s="30">
        <f t="shared" si="18"/>
        <v>0</v>
      </c>
      <c r="J220" s="31">
        <f t="shared" si="19"/>
        <v>0</v>
      </c>
      <c r="K220" s="32">
        <f t="shared" si="20"/>
        <v>0</v>
      </c>
      <c r="L220" s="31">
        <f t="shared" si="21"/>
        <v>0</v>
      </c>
      <c r="M220" s="90"/>
      <c r="N220" s="83"/>
      <c r="O220" s="83"/>
      <c r="P220" s="79"/>
      <c r="Q220" s="79"/>
      <c r="R220" s="79"/>
      <c r="S220" s="79"/>
      <c r="T220" s="79"/>
    </row>
    <row r="221" spans="2:25" x14ac:dyDescent="0.2">
      <c r="B221" s="105">
        <f t="shared" si="11"/>
        <v>0</v>
      </c>
      <c r="C221" s="40" t="str">
        <f t="shared" si="12"/>
        <v>FT53</v>
      </c>
      <c r="D221" s="28">
        <f t="shared" si="13"/>
        <v>0</v>
      </c>
      <c r="E221" s="102">
        <f t="shared" si="14"/>
        <v>0</v>
      </c>
      <c r="F221" s="102">
        <f t="shared" si="15"/>
        <v>0</v>
      </c>
      <c r="G221" s="102">
        <f t="shared" si="16"/>
        <v>0</v>
      </c>
      <c r="H221" s="29">
        <f t="shared" si="17"/>
        <v>0</v>
      </c>
      <c r="I221" s="30">
        <f t="shared" si="18"/>
        <v>0</v>
      </c>
      <c r="J221" s="31">
        <f t="shared" si="19"/>
        <v>0</v>
      </c>
      <c r="K221" s="32">
        <f t="shared" si="20"/>
        <v>0</v>
      </c>
      <c r="L221" s="31">
        <f t="shared" si="21"/>
        <v>0</v>
      </c>
      <c r="M221" s="90"/>
      <c r="N221" s="83"/>
      <c r="O221" s="83"/>
      <c r="P221" s="79"/>
      <c r="Q221" s="79"/>
      <c r="R221" s="79"/>
      <c r="S221" s="79"/>
      <c r="T221" s="79"/>
    </row>
    <row r="222" spans="2:25" x14ac:dyDescent="0.2">
      <c r="B222" s="105">
        <f t="shared" si="11"/>
        <v>0</v>
      </c>
      <c r="C222" s="40" t="str">
        <f t="shared" si="12"/>
        <v>FT54</v>
      </c>
      <c r="D222" s="28">
        <f t="shared" si="13"/>
        <v>0</v>
      </c>
      <c r="E222" s="102">
        <f t="shared" si="14"/>
        <v>0</v>
      </c>
      <c r="F222" s="102">
        <f t="shared" si="15"/>
        <v>0</v>
      </c>
      <c r="G222" s="102">
        <f t="shared" si="16"/>
        <v>0</v>
      </c>
      <c r="H222" s="29">
        <f t="shared" si="17"/>
        <v>0</v>
      </c>
      <c r="I222" s="30">
        <f t="shared" si="18"/>
        <v>0</v>
      </c>
      <c r="J222" s="31">
        <f t="shared" si="19"/>
        <v>0</v>
      </c>
      <c r="K222" s="32">
        <f t="shared" si="20"/>
        <v>0</v>
      </c>
      <c r="L222" s="31">
        <f t="shared" si="21"/>
        <v>0</v>
      </c>
      <c r="M222" s="90"/>
      <c r="N222" s="83"/>
      <c r="O222" s="83"/>
      <c r="P222" s="79"/>
      <c r="Q222" s="79"/>
      <c r="R222" s="79"/>
      <c r="S222" s="79"/>
      <c r="T222" s="79"/>
    </row>
    <row r="223" spans="2:25" x14ac:dyDescent="0.2">
      <c r="B223" s="105">
        <f t="shared" si="11"/>
        <v>0</v>
      </c>
      <c r="C223" s="40" t="str">
        <f t="shared" si="12"/>
        <v>FT55</v>
      </c>
      <c r="D223" s="28">
        <f t="shared" si="13"/>
        <v>0</v>
      </c>
      <c r="E223" s="102">
        <f t="shared" si="14"/>
        <v>0</v>
      </c>
      <c r="F223" s="102">
        <f t="shared" si="15"/>
        <v>0</v>
      </c>
      <c r="G223" s="102">
        <f t="shared" si="16"/>
        <v>0</v>
      </c>
      <c r="H223" s="29">
        <f t="shared" si="17"/>
        <v>0</v>
      </c>
      <c r="I223" s="30">
        <f t="shared" si="18"/>
        <v>0</v>
      </c>
      <c r="J223" s="31">
        <f t="shared" si="19"/>
        <v>0</v>
      </c>
      <c r="K223" s="32">
        <f t="shared" si="20"/>
        <v>0</v>
      </c>
      <c r="L223" s="31">
        <f t="shared" si="21"/>
        <v>0</v>
      </c>
      <c r="M223" s="90"/>
      <c r="N223" s="83"/>
      <c r="O223" s="83"/>
      <c r="P223" s="79"/>
      <c r="Q223" s="79"/>
      <c r="R223" s="79"/>
      <c r="S223" s="79"/>
      <c r="T223" s="79"/>
    </row>
    <row r="224" spans="2:25" x14ac:dyDescent="0.2">
      <c r="B224" s="105">
        <f t="shared" si="11"/>
        <v>0</v>
      </c>
      <c r="C224" s="40" t="str">
        <f t="shared" si="12"/>
        <v>FT56</v>
      </c>
      <c r="D224" s="28">
        <f t="shared" si="13"/>
        <v>0</v>
      </c>
      <c r="E224" s="102">
        <f t="shared" si="14"/>
        <v>0</v>
      </c>
      <c r="F224" s="102">
        <f t="shared" si="15"/>
        <v>0</v>
      </c>
      <c r="G224" s="102">
        <f t="shared" si="16"/>
        <v>0</v>
      </c>
      <c r="H224" s="29">
        <f t="shared" si="17"/>
        <v>0</v>
      </c>
      <c r="I224" s="30">
        <f t="shared" si="18"/>
        <v>0</v>
      </c>
      <c r="J224" s="31">
        <f t="shared" si="19"/>
        <v>0</v>
      </c>
      <c r="K224" s="32">
        <f t="shared" si="20"/>
        <v>0</v>
      </c>
      <c r="L224" s="31">
        <f t="shared" si="21"/>
        <v>0</v>
      </c>
      <c r="M224" s="90"/>
      <c r="N224" s="83"/>
      <c r="O224" s="83"/>
      <c r="P224" s="79"/>
      <c r="Q224" s="79"/>
      <c r="R224" s="79"/>
      <c r="S224" s="79"/>
      <c r="T224" s="79"/>
    </row>
    <row r="225" spans="2:20" x14ac:dyDescent="0.2">
      <c r="B225" s="105">
        <f t="shared" si="11"/>
        <v>0</v>
      </c>
      <c r="C225" s="40" t="str">
        <f t="shared" si="12"/>
        <v>FT57</v>
      </c>
      <c r="D225" s="28">
        <f t="shared" si="13"/>
        <v>0</v>
      </c>
      <c r="E225" s="102">
        <f t="shared" si="14"/>
        <v>0</v>
      </c>
      <c r="F225" s="102">
        <f t="shared" si="15"/>
        <v>0</v>
      </c>
      <c r="G225" s="102">
        <f t="shared" si="16"/>
        <v>0</v>
      </c>
      <c r="H225" s="29">
        <f t="shared" si="17"/>
        <v>0</v>
      </c>
      <c r="I225" s="30">
        <f t="shared" si="18"/>
        <v>0</v>
      </c>
      <c r="J225" s="31">
        <f t="shared" si="19"/>
        <v>0</v>
      </c>
      <c r="K225" s="32">
        <f t="shared" si="20"/>
        <v>0</v>
      </c>
      <c r="L225" s="31">
        <f t="shared" si="21"/>
        <v>0</v>
      </c>
      <c r="M225" s="90"/>
      <c r="N225" s="83"/>
      <c r="O225" s="83"/>
      <c r="P225" s="79"/>
      <c r="Q225" s="79"/>
      <c r="R225" s="79"/>
      <c r="S225" s="79"/>
      <c r="T225" s="79"/>
    </row>
    <row r="226" spans="2:20" x14ac:dyDescent="0.2">
      <c r="B226" s="105">
        <f t="shared" si="11"/>
        <v>0</v>
      </c>
      <c r="C226" s="40" t="str">
        <f t="shared" si="12"/>
        <v>FT58</v>
      </c>
      <c r="D226" s="28">
        <f t="shared" si="13"/>
        <v>0</v>
      </c>
      <c r="E226" s="102">
        <f t="shared" si="14"/>
        <v>0</v>
      </c>
      <c r="F226" s="102">
        <f t="shared" si="15"/>
        <v>0</v>
      </c>
      <c r="G226" s="102">
        <f t="shared" si="16"/>
        <v>0</v>
      </c>
      <c r="H226" s="29">
        <f t="shared" si="17"/>
        <v>0</v>
      </c>
      <c r="I226" s="30">
        <f t="shared" si="18"/>
        <v>0</v>
      </c>
      <c r="J226" s="31">
        <f t="shared" si="19"/>
        <v>0</v>
      </c>
      <c r="K226" s="32">
        <f t="shared" si="20"/>
        <v>0</v>
      </c>
      <c r="L226" s="31">
        <f t="shared" si="21"/>
        <v>0</v>
      </c>
      <c r="M226" s="90"/>
      <c r="N226" s="83"/>
      <c r="O226" s="83"/>
      <c r="P226" s="79"/>
      <c r="Q226" s="79"/>
      <c r="R226" s="79"/>
      <c r="S226" s="79"/>
      <c r="T226" s="79"/>
    </row>
    <row r="227" spans="2:20" x14ac:dyDescent="0.2">
      <c r="B227" s="105">
        <f t="shared" si="11"/>
        <v>0</v>
      </c>
      <c r="C227" s="40" t="str">
        <f t="shared" si="12"/>
        <v>FT59</v>
      </c>
      <c r="D227" s="28">
        <f t="shared" si="13"/>
        <v>0</v>
      </c>
      <c r="E227" s="102">
        <f t="shared" si="14"/>
        <v>0</v>
      </c>
      <c r="F227" s="102">
        <f t="shared" si="15"/>
        <v>0</v>
      </c>
      <c r="G227" s="102">
        <f t="shared" si="16"/>
        <v>0</v>
      </c>
      <c r="H227" s="29">
        <f t="shared" si="17"/>
        <v>0</v>
      </c>
      <c r="I227" s="30">
        <f t="shared" si="18"/>
        <v>0</v>
      </c>
      <c r="J227" s="31">
        <f t="shared" si="19"/>
        <v>0</v>
      </c>
      <c r="K227" s="32">
        <f t="shared" si="20"/>
        <v>0</v>
      </c>
      <c r="L227" s="31">
        <f t="shared" si="21"/>
        <v>0</v>
      </c>
      <c r="M227" s="90"/>
      <c r="N227" s="83"/>
      <c r="O227" s="83"/>
      <c r="P227" s="79"/>
      <c r="Q227" s="79"/>
      <c r="R227" s="79"/>
      <c r="S227" s="79"/>
      <c r="T227" s="79"/>
    </row>
    <row r="228" spans="2:20" x14ac:dyDescent="0.2">
      <c r="B228" s="105">
        <f t="shared" si="11"/>
        <v>0</v>
      </c>
      <c r="C228" s="40" t="str">
        <f t="shared" si="12"/>
        <v>FT60</v>
      </c>
      <c r="D228" s="28">
        <f t="shared" si="13"/>
        <v>0</v>
      </c>
      <c r="E228" s="102">
        <f t="shared" si="14"/>
        <v>0</v>
      </c>
      <c r="F228" s="102">
        <f t="shared" si="15"/>
        <v>0</v>
      </c>
      <c r="G228" s="102">
        <f t="shared" si="16"/>
        <v>0</v>
      </c>
      <c r="H228" s="29">
        <f t="shared" si="17"/>
        <v>0</v>
      </c>
      <c r="I228" s="30">
        <f t="shared" si="18"/>
        <v>0</v>
      </c>
      <c r="J228" s="31">
        <f t="shared" si="19"/>
        <v>0</v>
      </c>
      <c r="K228" s="32">
        <f t="shared" si="20"/>
        <v>0</v>
      </c>
      <c r="L228" s="31">
        <f t="shared" si="21"/>
        <v>0</v>
      </c>
      <c r="M228" s="90"/>
      <c r="N228" s="83"/>
      <c r="O228" s="83"/>
      <c r="P228" s="79"/>
      <c r="Q228" s="79"/>
      <c r="R228" s="79"/>
      <c r="S228" s="79"/>
      <c r="T228" s="79"/>
    </row>
    <row r="229" spans="2:20" x14ac:dyDescent="0.2">
      <c r="B229" s="105">
        <f t="shared" si="11"/>
        <v>0</v>
      </c>
      <c r="C229" s="40" t="str">
        <f t="shared" si="12"/>
        <v>FT61</v>
      </c>
      <c r="D229" s="28">
        <f t="shared" si="13"/>
        <v>0</v>
      </c>
      <c r="E229" s="102">
        <f t="shared" si="14"/>
        <v>0</v>
      </c>
      <c r="F229" s="102">
        <f t="shared" si="15"/>
        <v>0</v>
      </c>
      <c r="G229" s="102">
        <f t="shared" si="16"/>
        <v>0</v>
      </c>
      <c r="H229" s="29">
        <f t="shared" si="17"/>
        <v>0</v>
      </c>
      <c r="I229" s="30">
        <f t="shared" si="18"/>
        <v>0</v>
      </c>
      <c r="J229" s="31">
        <f t="shared" si="19"/>
        <v>0</v>
      </c>
      <c r="K229" s="32">
        <f t="shared" si="20"/>
        <v>0</v>
      </c>
      <c r="L229" s="31">
        <f t="shared" si="21"/>
        <v>0</v>
      </c>
      <c r="M229" s="90"/>
      <c r="N229" s="83"/>
      <c r="O229" s="83"/>
      <c r="P229" s="79"/>
      <c r="Q229" s="79"/>
      <c r="R229" s="79"/>
      <c r="S229" s="79"/>
      <c r="T229" s="79"/>
    </row>
    <row r="230" spans="2:20" x14ac:dyDescent="0.2">
      <c r="B230" s="105">
        <f t="shared" si="11"/>
        <v>0</v>
      </c>
      <c r="C230" s="40" t="str">
        <f t="shared" si="12"/>
        <v>FT62</v>
      </c>
      <c r="D230" s="28">
        <f t="shared" si="13"/>
        <v>0</v>
      </c>
      <c r="E230" s="102">
        <f t="shared" si="14"/>
        <v>0</v>
      </c>
      <c r="F230" s="102">
        <f t="shared" si="15"/>
        <v>0</v>
      </c>
      <c r="G230" s="102">
        <f t="shared" si="16"/>
        <v>0</v>
      </c>
      <c r="H230" s="29">
        <f t="shared" si="17"/>
        <v>0</v>
      </c>
      <c r="I230" s="30">
        <f t="shared" si="18"/>
        <v>0</v>
      </c>
      <c r="J230" s="31">
        <f t="shared" si="19"/>
        <v>0</v>
      </c>
      <c r="K230" s="32">
        <f t="shared" si="20"/>
        <v>0</v>
      </c>
      <c r="L230" s="31">
        <f t="shared" si="21"/>
        <v>0</v>
      </c>
      <c r="M230" s="90"/>
      <c r="N230" s="83"/>
      <c r="O230" s="83"/>
      <c r="P230" s="79"/>
      <c r="Q230" s="79"/>
      <c r="R230" s="79"/>
      <c r="S230" s="79"/>
      <c r="T230" s="79"/>
    </row>
    <row r="231" spans="2:20" x14ac:dyDescent="0.2">
      <c r="B231" s="105">
        <f t="shared" si="11"/>
        <v>0</v>
      </c>
      <c r="C231" s="40" t="str">
        <f t="shared" si="12"/>
        <v>FT63</v>
      </c>
      <c r="D231" s="28">
        <f t="shared" si="13"/>
        <v>0</v>
      </c>
      <c r="E231" s="102">
        <f t="shared" si="14"/>
        <v>0</v>
      </c>
      <c r="F231" s="102">
        <f t="shared" si="15"/>
        <v>0</v>
      </c>
      <c r="G231" s="102">
        <f t="shared" si="16"/>
        <v>0</v>
      </c>
      <c r="H231" s="29">
        <f t="shared" si="17"/>
        <v>0</v>
      </c>
      <c r="I231" s="30">
        <f t="shared" si="18"/>
        <v>0</v>
      </c>
      <c r="J231" s="31">
        <f t="shared" si="19"/>
        <v>0</v>
      </c>
      <c r="K231" s="32">
        <f t="shared" si="20"/>
        <v>0</v>
      </c>
      <c r="L231" s="31">
        <f t="shared" si="21"/>
        <v>0</v>
      </c>
      <c r="M231" s="90"/>
      <c r="N231" s="83"/>
      <c r="O231" s="83"/>
      <c r="P231" s="79"/>
      <c r="Q231" s="79"/>
      <c r="R231" s="79"/>
      <c r="S231" s="79"/>
      <c r="T231" s="79"/>
    </row>
    <row r="232" spans="2:20" x14ac:dyDescent="0.2">
      <c r="B232" s="105">
        <f t="shared" si="11"/>
        <v>0</v>
      </c>
      <c r="C232" s="40" t="str">
        <f t="shared" si="12"/>
        <v>FT64</v>
      </c>
      <c r="D232" s="28">
        <f t="shared" si="13"/>
        <v>0</v>
      </c>
      <c r="E232" s="102">
        <f t="shared" si="14"/>
        <v>0</v>
      </c>
      <c r="F232" s="102">
        <f t="shared" si="15"/>
        <v>0</v>
      </c>
      <c r="G232" s="102">
        <f t="shared" si="16"/>
        <v>0</v>
      </c>
      <c r="H232" s="29">
        <f t="shared" si="17"/>
        <v>0</v>
      </c>
      <c r="I232" s="30">
        <f t="shared" si="18"/>
        <v>0</v>
      </c>
      <c r="J232" s="31">
        <f t="shared" si="19"/>
        <v>0</v>
      </c>
      <c r="K232" s="32">
        <f t="shared" si="20"/>
        <v>0</v>
      </c>
      <c r="L232" s="31">
        <f t="shared" si="21"/>
        <v>0</v>
      </c>
      <c r="M232" s="90"/>
      <c r="N232" s="83"/>
      <c r="O232" s="83"/>
      <c r="P232" s="79"/>
      <c r="Q232" s="79"/>
      <c r="R232" s="79"/>
      <c r="S232" s="79"/>
      <c r="T232" s="79"/>
    </row>
    <row r="233" spans="2:20" x14ac:dyDescent="0.2">
      <c r="B233" s="105">
        <f t="shared" si="11"/>
        <v>0</v>
      </c>
      <c r="C233" s="40" t="str">
        <f t="shared" si="12"/>
        <v>FT65</v>
      </c>
      <c r="D233" s="28">
        <f t="shared" si="13"/>
        <v>0</v>
      </c>
      <c r="E233" s="102">
        <f t="shared" si="14"/>
        <v>0</v>
      </c>
      <c r="F233" s="102">
        <f t="shared" si="15"/>
        <v>0</v>
      </c>
      <c r="G233" s="102">
        <f t="shared" si="16"/>
        <v>0</v>
      </c>
      <c r="H233" s="29">
        <f t="shared" si="17"/>
        <v>0</v>
      </c>
      <c r="I233" s="30">
        <f t="shared" si="18"/>
        <v>0</v>
      </c>
      <c r="J233" s="31">
        <f t="shared" si="19"/>
        <v>0</v>
      </c>
      <c r="K233" s="32">
        <f t="shared" si="20"/>
        <v>0</v>
      </c>
      <c r="L233" s="31">
        <f t="shared" si="21"/>
        <v>0</v>
      </c>
      <c r="M233" s="90"/>
      <c r="N233" s="83"/>
      <c r="O233" s="83"/>
      <c r="P233" s="79"/>
      <c r="Q233" s="79"/>
      <c r="R233" s="79"/>
      <c r="S233" s="79"/>
      <c r="T233" s="79"/>
    </row>
    <row r="234" spans="2:20" x14ac:dyDescent="0.2">
      <c r="B234" s="105">
        <f t="shared" ref="B234:B297" si="22">B71</f>
        <v>0</v>
      </c>
      <c r="C234" s="40" t="str">
        <f t="shared" ref="C234:C297" si="23">IF(C71=0,0,C71)</f>
        <v>FT66</v>
      </c>
      <c r="D234" s="28">
        <f t="shared" ref="D234:D297" si="24">I71-(E71*(1+F71))-$M$9*I71</f>
        <v>0</v>
      </c>
      <c r="E234" s="102">
        <f t="shared" ref="E234:E297" si="25">IF(I71=0,0,D234/I71)</f>
        <v>0</v>
      </c>
      <c r="F234" s="102">
        <f t="shared" ref="F234:F297" si="26">IFERROR(D71*E234,0)</f>
        <v>0</v>
      </c>
      <c r="G234" s="102">
        <f t="shared" ref="G234:G297" si="27">IFERROR($G$329*D71,0)</f>
        <v>0</v>
      </c>
      <c r="H234" s="29">
        <f t="shared" ref="H234:H297" si="28">IF(I71=0,0,G234/I71)</f>
        <v>0</v>
      </c>
      <c r="I234" s="30">
        <f t="shared" ref="I234:I297" si="29">IF(I71=0,0,$N$23*D71/I71)</f>
        <v>0</v>
      </c>
      <c r="J234" s="31">
        <f t="shared" ref="J234:J297" si="30">I234*I71</f>
        <v>0</v>
      </c>
      <c r="K234" s="32">
        <f t="shared" ref="K234:K297" si="31">E234*J234</f>
        <v>0</v>
      </c>
      <c r="L234" s="31">
        <f t="shared" ref="L234:L297" si="32">IF($L$17=0,0,I234/$L$17)</f>
        <v>0</v>
      </c>
      <c r="M234" s="90"/>
      <c r="N234" s="83"/>
      <c r="O234" s="83"/>
      <c r="P234" s="79"/>
      <c r="Q234" s="79"/>
      <c r="R234" s="79"/>
      <c r="S234" s="79"/>
      <c r="T234" s="79"/>
    </row>
    <row r="235" spans="2:20" x14ac:dyDescent="0.2">
      <c r="B235" s="105">
        <f t="shared" si="22"/>
        <v>0</v>
      </c>
      <c r="C235" s="40" t="str">
        <f t="shared" si="23"/>
        <v>FT67</v>
      </c>
      <c r="D235" s="28">
        <f t="shared" si="24"/>
        <v>0</v>
      </c>
      <c r="E235" s="102">
        <f t="shared" si="25"/>
        <v>0</v>
      </c>
      <c r="F235" s="102">
        <f t="shared" si="26"/>
        <v>0</v>
      </c>
      <c r="G235" s="102">
        <f t="shared" si="27"/>
        <v>0</v>
      </c>
      <c r="H235" s="29">
        <f t="shared" si="28"/>
        <v>0</v>
      </c>
      <c r="I235" s="30">
        <f t="shared" si="29"/>
        <v>0</v>
      </c>
      <c r="J235" s="31">
        <f t="shared" si="30"/>
        <v>0</v>
      </c>
      <c r="K235" s="32">
        <f t="shared" si="31"/>
        <v>0</v>
      </c>
      <c r="L235" s="31">
        <f t="shared" si="32"/>
        <v>0</v>
      </c>
      <c r="M235" s="90"/>
      <c r="N235" s="83"/>
      <c r="O235" s="83"/>
      <c r="P235" s="79"/>
      <c r="Q235" s="79"/>
      <c r="R235" s="79"/>
      <c r="S235" s="79"/>
      <c r="T235" s="79"/>
    </row>
    <row r="236" spans="2:20" x14ac:dyDescent="0.2">
      <c r="B236" s="105">
        <f t="shared" si="22"/>
        <v>0</v>
      </c>
      <c r="C236" s="40" t="str">
        <f t="shared" si="23"/>
        <v>FT68</v>
      </c>
      <c r="D236" s="28">
        <f t="shared" si="24"/>
        <v>0</v>
      </c>
      <c r="E236" s="102">
        <f t="shared" si="25"/>
        <v>0</v>
      </c>
      <c r="F236" s="102">
        <f t="shared" si="26"/>
        <v>0</v>
      </c>
      <c r="G236" s="102">
        <f t="shared" si="27"/>
        <v>0</v>
      </c>
      <c r="H236" s="29">
        <f t="shared" si="28"/>
        <v>0</v>
      </c>
      <c r="I236" s="30">
        <f t="shared" si="29"/>
        <v>0</v>
      </c>
      <c r="J236" s="31">
        <f t="shared" si="30"/>
        <v>0</v>
      </c>
      <c r="K236" s="32">
        <f t="shared" si="31"/>
        <v>0</v>
      </c>
      <c r="L236" s="31">
        <f t="shared" si="32"/>
        <v>0</v>
      </c>
      <c r="M236" s="90"/>
      <c r="N236" s="83"/>
      <c r="O236" s="83"/>
      <c r="P236" s="79"/>
      <c r="Q236" s="79"/>
      <c r="R236" s="79"/>
      <c r="S236" s="79"/>
      <c r="T236" s="79"/>
    </row>
    <row r="237" spans="2:20" x14ac:dyDescent="0.2">
      <c r="B237" s="105">
        <f t="shared" si="22"/>
        <v>0</v>
      </c>
      <c r="C237" s="40" t="str">
        <f t="shared" si="23"/>
        <v>FT69</v>
      </c>
      <c r="D237" s="28">
        <f t="shared" si="24"/>
        <v>0</v>
      </c>
      <c r="E237" s="102">
        <f t="shared" si="25"/>
        <v>0</v>
      </c>
      <c r="F237" s="102">
        <f t="shared" si="26"/>
        <v>0</v>
      </c>
      <c r="G237" s="102">
        <f t="shared" si="27"/>
        <v>0</v>
      </c>
      <c r="H237" s="29">
        <f t="shared" si="28"/>
        <v>0</v>
      </c>
      <c r="I237" s="30">
        <f t="shared" si="29"/>
        <v>0</v>
      </c>
      <c r="J237" s="31">
        <f t="shared" si="30"/>
        <v>0</v>
      </c>
      <c r="K237" s="32">
        <f t="shared" si="31"/>
        <v>0</v>
      </c>
      <c r="L237" s="31">
        <f t="shared" si="32"/>
        <v>0</v>
      </c>
      <c r="M237" s="90"/>
      <c r="N237" s="83"/>
      <c r="O237" s="83"/>
      <c r="P237" s="79"/>
      <c r="Q237" s="79"/>
      <c r="R237" s="79"/>
      <c r="S237" s="79"/>
      <c r="T237" s="79"/>
    </row>
    <row r="238" spans="2:20" x14ac:dyDescent="0.2">
      <c r="B238" s="105">
        <f t="shared" si="22"/>
        <v>0</v>
      </c>
      <c r="C238" s="40" t="str">
        <f t="shared" si="23"/>
        <v>FT70</v>
      </c>
      <c r="D238" s="28">
        <f t="shared" si="24"/>
        <v>0</v>
      </c>
      <c r="E238" s="102">
        <f t="shared" si="25"/>
        <v>0</v>
      </c>
      <c r="F238" s="102">
        <f t="shared" si="26"/>
        <v>0</v>
      </c>
      <c r="G238" s="102">
        <f t="shared" si="27"/>
        <v>0</v>
      </c>
      <c r="H238" s="29">
        <f t="shared" si="28"/>
        <v>0</v>
      </c>
      <c r="I238" s="30">
        <f t="shared" si="29"/>
        <v>0</v>
      </c>
      <c r="J238" s="31">
        <f t="shared" si="30"/>
        <v>0</v>
      </c>
      <c r="K238" s="32">
        <f t="shared" si="31"/>
        <v>0</v>
      </c>
      <c r="L238" s="31">
        <f t="shared" si="32"/>
        <v>0</v>
      </c>
      <c r="M238" s="90"/>
      <c r="N238" s="83"/>
      <c r="O238" s="83"/>
      <c r="P238" s="79"/>
      <c r="Q238" s="79"/>
      <c r="R238" s="79"/>
      <c r="S238" s="79"/>
      <c r="T238" s="79"/>
    </row>
    <row r="239" spans="2:20" x14ac:dyDescent="0.2">
      <c r="B239" s="105">
        <f t="shared" si="22"/>
        <v>0</v>
      </c>
      <c r="C239" s="40" t="str">
        <f t="shared" si="23"/>
        <v>FT71</v>
      </c>
      <c r="D239" s="28">
        <f t="shared" si="24"/>
        <v>0</v>
      </c>
      <c r="E239" s="102">
        <f t="shared" si="25"/>
        <v>0</v>
      </c>
      <c r="F239" s="102">
        <f t="shared" si="26"/>
        <v>0</v>
      </c>
      <c r="G239" s="102">
        <f t="shared" si="27"/>
        <v>0</v>
      </c>
      <c r="H239" s="29">
        <f t="shared" si="28"/>
        <v>0</v>
      </c>
      <c r="I239" s="30">
        <f t="shared" si="29"/>
        <v>0</v>
      </c>
      <c r="J239" s="31">
        <f t="shared" si="30"/>
        <v>0</v>
      </c>
      <c r="K239" s="32">
        <f t="shared" si="31"/>
        <v>0</v>
      </c>
      <c r="L239" s="31">
        <f t="shared" si="32"/>
        <v>0</v>
      </c>
      <c r="M239" s="90"/>
      <c r="N239" s="83"/>
      <c r="O239" s="83"/>
      <c r="P239" s="79"/>
      <c r="Q239" s="79"/>
      <c r="R239" s="79"/>
      <c r="S239" s="79"/>
      <c r="T239" s="79"/>
    </row>
    <row r="240" spans="2:20" x14ac:dyDescent="0.2">
      <c r="B240" s="105">
        <f t="shared" si="22"/>
        <v>0</v>
      </c>
      <c r="C240" s="40" t="str">
        <f t="shared" si="23"/>
        <v>FT72</v>
      </c>
      <c r="D240" s="28">
        <f t="shared" si="24"/>
        <v>0</v>
      </c>
      <c r="E240" s="102">
        <f t="shared" si="25"/>
        <v>0</v>
      </c>
      <c r="F240" s="102">
        <f t="shared" si="26"/>
        <v>0</v>
      </c>
      <c r="G240" s="102">
        <f t="shared" si="27"/>
        <v>0</v>
      </c>
      <c r="H240" s="29">
        <f t="shared" si="28"/>
        <v>0</v>
      </c>
      <c r="I240" s="30">
        <f t="shared" si="29"/>
        <v>0</v>
      </c>
      <c r="J240" s="31">
        <f t="shared" si="30"/>
        <v>0</v>
      </c>
      <c r="K240" s="32">
        <f t="shared" si="31"/>
        <v>0</v>
      </c>
      <c r="L240" s="31">
        <f t="shared" si="32"/>
        <v>0</v>
      </c>
      <c r="M240" s="90"/>
      <c r="N240" s="83"/>
      <c r="O240" s="83"/>
      <c r="P240" s="79"/>
      <c r="Q240" s="79"/>
      <c r="R240" s="79"/>
      <c r="S240" s="79"/>
      <c r="T240" s="79"/>
    </row>
    <row r="241" spans="2:20" x14ac:dyDescent="0.2">
      <c r="B241" s="105">
        <f t="shared" si="22"/>
        <v>0</v>
      </c>
      <c r="C241" s="40" t="str">
        <f t="shared" si="23"/>
        <v>FT73</v>
      </c>
      <c r="D241" s="28">
        <f t="shared" si="24"/>
        <v>0</v>
      </c>
      <c r="E241" s="102">
        <f t="shared" si="25"/>
        <v>0</v>
      </c>
      <c r="F241" s="102">
        <f t="shared" si="26"/>
        <v>0</v>
      </c>
      <c r="G241" s="102">
        <f t="shared" si="27"/>
        <v>0</v>
      </c>
      <c r="H241" s="29">
        <f t="shared" si="28"/>
        <v>0</v>
      </c>
      <c r="I241" s="30">
        <f t="shared" si="29"/>
        <v>0</v>
      </c>
      <c r="J241" s="31">
        <f t="shared" si="30"/>
        <v>0</v>
      </c>
      <c r="K241" s="32">
        <f t="shared" si="31"/>
        <v>0</v>
      </c>
      <c r="L241" s="31">
        <f t="shared" si="32"/>
        <v>0</v>
      </c>
      <c r="M241" s="90"/>
      <c r="N241" s="83"/>
      <c r="O241" s="83"/>
      <c r="P241" s="79"/>
      <c r="Q241" s="79"/>
      <c r="R241" s="79"/>
      <c r="S241" s="79"/>
      <c r="T241" s="79"/>
    </row>
    <row r="242" spans="2:20" x14ac:dyDescent="0.2">
      <c r="B242" s="105">
        <f t="shared" si="22"/>
        <v>0</v>
      </c>
      <c r="C242" s="40" t="str">
        <f t="shared" si="23"/>
        <v>FT74</v>
      </c>
      <c r="D242" s="28">
        <f t="shared" si="24"/>
        <v>0</v>
      </c>
      <c r="E242" s="102">
        <f t="shared" si="25"/>
        <v>0</v>
      </c>
      <c r="F242" s="102">
        <f t="shared" si="26"/>
        <v>0</v>
      </c>
      <c r="G242" s="102">
        <f t="shared" si="27"/>
        <v>0</v>
      </c>
      <c r="H242" s="29">
        <f t="shared" si="28"/>
        <v>0</v>
      </c>
      <c r="I242" s="30">
        <f t="shared" si="29"/>
        <v>0</v>
      </c>
      <c r="J242" s="31">
        <f t="shared" si="30"/>
        <v>0</v>
      </c>
      <c r="K242" s="32">
        <f t="shared" si="31"/>
        <v>0</v>
      </c>
      <c r="L242" s="31">
        <f t="shared" si="32"/>
        <v>0</v>
      </c>
      <c r="M242" s="90"/>
      <c r="N242" s="83"/>
      <c r="O242" s="83"/>
      <c r="P242" s="79"/>
      <c r="Q242" s="79"/>
      <c r="R242" s="79"/>
      <c r="S242" s="79"/>
      <c r="T242" s="79"/>
    </row>
    <row r="243" spans="2:20" x14ac:dyDescent="0.2">
      <c r="B243" s="105">
        <f t="shared" si="22"/>
        <v>0</v>
      </c>
      <c r="C243" s="40" t="str">
        <f t="shared" si="23"/>
        <v>FT75</v>
      </c>
      <c r="D243" s="28">
        <f t="shared" si="24"/>
        <v>0</v>
      </c>
      <c r="E243" s="102">
        <f t="shared" si="25"/>
        <v>0</v>
      </c>
      <c r="F243" s="102">
        <f t="shared" si="26"/>
        <v>0</v>
      </c>
      <c r="G243" s="102">
        <f t="shared" si="27"/>
        <v>0</v>
      </c>
      <c r="H243" s="29">
        <f t="shared" si="28"/>
        <v>0</v>
      </c>
      <c r="I243" s="30">
        <f t="shared" si="29"/>
        <v>0</v>
      </c>
      <c r="J243" s="31">
        <f t="shared" si="30"/>
        <v>0</v>
      </c>
      <c r="K243" s="32">
        <f t="shared" si="31"/>
        <v>0</v>
      </c>
      <c r="L243" s="31">
        <f t="shared" si="32"/>
        <v>0</v>
      </c>
      <c r="M243" s="90"/>
      <c r="N243" s="83"/>
      <c r="O243" s="83"/>
      <c r="P243" s="79"/>
      <c r="Q243" s="79"/>
      <c r="R243" s="79"/>
      <c r="S243" s="79"/>
      <c r="T243" s="79"/>
    </row>
    <row r="244" spans="2:20" x14ac:dyDescent="0.2">
      <c r="B244" s="105">
        <f t="shared" si="22"/>
        <v>0</v>
      </c>
      <c r="C244" s="40" t="str">
        <f t="shared" si="23"/>
        <v>FT76</v>
      </c>
      <c r="D244" s="28">
        <f t="shared" si="24"/>
        <v>0</v>
      </c>
      <c r="E244" s="102">
        <f t="shared" si="25"/>
        <v>0</v>
      </c>
      <c r="F244" s="102">
        <f t="shared" si="26"/>
        <v>0</v>
      </c>
      <c r="G244" s="102">
        <f t="shared" si="27"/>
        <v>0</v>
      </c>
      <c r="H244" s="29">
        <f t="shared" si="28"/>
        <v>0</v>
      </c>
      <c r="I244" s="30">
        <f t="shared" si="29"/>
        <v>0</v>
      </c>
      <c r="J244" s="31">
        <f t="shared" si="30"/>
        <v>0</v>
      </c>
      <c r="K244" s="32">
        <f t="shared" si="31"/>
        <v>0</v>
      </c>
      <c r="L244" s="31">
        <f t="shared" si="32"/>
        <v>0</v>
      </c>
      <c r="M244" s="90"/>
      <c r="N244" s="83"/>
      <c r="O244" s="83"/>
      <c r="P244" s="79"/>
      <c r="Q244" s="79"/>
      <c r="R244" s="79"/>
      <c r="S244" s="79"/>
      <c r="T244" s="79"/>
    </row>
    <row r="245" spans="2:20" x14ac:dyDescent="0.2">
      <c r="B245" s="105">
        <f t="shared" si="22"/>
        <v>0</v>
      </c>
      <c r="C245" s="40" t="str">
        <f t="shared" si="23"/>
        <v>FT77</v>
      </c>
      <c r="D245" s="28">
        <f t="shared" si="24"/>
        <v>0</v>
      </c>
      <c r="E245" s="102">
        <f t="shared" si="25"/>
        <v>0</v>
      </c>
      <c r="F245" s="102">
        <f t="shared" si="26"/>
        <v>0</v>
      </c>
      <c r="G245" s="102">
        <f t="shared" si="27"/>
        <v>0</v>
      </c>
      <c r="H245" s="29">
        <f t="shared" si="28"/>
        <v>0</v>
      </c>
      <c r="I245" s="30">
        <f t="shared" si="29"/>
        <v>0</v>
      </c>
      <c r="J245" s="31">
        <f t="shared" si="30"/>
        <v>0</v>
      </c>
      <c r="K245" s="32">
        <f t="shared" si="31"/>
        <v>0</v>
      </c>
      <c r="L245" s="31">
        <f t="shared" si="32"/>
        <v>0</v>
      </c>
      <c r="M245" s="90"/>
      <c r="N245" s="83"/>
      <c r="O245" s="83"/>
      <c r="P245" s="79"/>
      <c r="Q245" s="79"/>
      <c r="R245" s="79"/>
      <c r="S245" s="79"/>
      <c r="T245" s="79"/>
    </row>
    <row r="246" spans="2:20" x14ac:dyDescent="0.2">
      <c r="B246" s="105">
        <f t="shared" si="22"/>
        <v>0</v>
      </c>
      <c r="C246" s="40" t="str">
        <f t="shared" si="23"/>
        <v>FT78</v>
      </c>
      <c r="D246" s="28">
        <f t="shared" si="24"/>
        <v>0</v>
      </c>
      <c r="E246" s="102">
        <f t="shared" si="25"/>
        <v>0</v>
      </c>
      <c r="F246" s="102">
        <f t="shared" si="26"/>
        <v>0</v>
      </c>
      <c r="G246" s="102">
        <f t="shared" si="27"/>
        <v>0</v>
      </c>
      <c r="H246" s="29">
        <f t="shared" si="28"/>
        <v>0</v>
      </c>
      <c r="I246" s="30">
        <f t="shared" si="29"/>
        <v>0</v>
      </c>
      <c r="J246" s="31">
        <f t="shared" si="30"/>
        <v>0</v>
      </c>
      <c r="K246" s="32">
        <f t="shared" si="31"/>
        <v>0</v>
      </c>
      <c r="L246" s="31">
        <f t="shared" si="32"/>
        <v>0</v>
      </c>
      <c r="M246" s="90"/>
      <c r="N246" s="83"/>
      <c r="O246" s="83"/>
      <c r="P246" s="79"/>
      <c r="Q246" s="79"/>
      <c r="R246" s="79"/>
      <c r="S246" s="79"/>
      <c r="T246" s="79"/>
    </row>
    <row r="247" spans="2:20" x14ac:dyDescent="0.2">
      <c r="B247" s="105">
        <f t="shared" si="22"/>
        <v>0</v>
      </c>
      <c r="C247" s="40" t="str">
        <f t="shared" si="23"/>
        <v>FT79</v>
      </c>
      <c r="D247" s="28">
        <f t="shared" si="24"/>
        <v>0</v>
      </c>
      <c r="E247" s="102">
        <f t="shared" si="25"/>
        <v>0</v>
      </c>
      <c r="F247" s="102">
        <f t="shared" si="26"/>
        <v>0</v>
      </c>
      <c r="G247" s="102">
        <f t="shared" si="27"/>
        <v>0</v>
      </c>
      <c r="H247" s="29">
        <f t="shared" si="28"/>
        <v>0</v>
      </c>
      <c r="I247" s="30">
        <f t="shared" si="29"/>
        <v>0</v>
      </c>
      <c r="J247" s="31">
        <f t="shared" si="30"/>
        <v>0</v>
      </c>
      <c r="K247" s="32">
        <f t="shared" si="31"/>
        <v>0</v>
      </c>
      <c r="L247" s="31">
        <f t="shared" si="32"/>
        <v>0</v>
      </c>
      <c r="M247" s="90"/>
      <c r="N247" s="83"/>
      <c r="O247" s="83"/>
      <c r="P247" s="79"/>
      <c r="Q247" s="79"/>
      <c r="R247" s="79"/>
      <c r="S247" s="79"/>
      <c r="T247" s="79"/>
    </row>
    <row r="248" spans="2:20" x14ac:dyDescent="0.2">
      <c r="B248" s="105">
        <f t="shared" si="22"/>
        <v>0</v>
      </c>
      <c r="C248" s="40" t="str">
        <f t="shared" si="23"/>
        <v>FT80</v>
      </c>
      <c r="D248" s="28">
        <f t="shared" si="24"/>
        <v>0</v>
      </c>
      <c r="E248" s="102">
        <f t="shared" si="25"/>
        <v>0</v>
      </c>
      <c r="F248" s="102">
        <f t="shared" si="26"/>
        <v>0</v>
      </c>
      <c r="G248" s="102">
        <f t="shared" si="27"/>
        <v>0</v>
      </c>
      <c r="H248" s="29">
        <f t="shared" si="28"/>
        <v>0</v>
      </c>
      <c r="I248" s="30">
        <f t="shared" si="29"/>
        <v>0</v>
      </c>
      <c r="J248" s="31">
        <f t="shared" si="30"/>
        <v>0</v>
      </c>
      <c r="K248" s="32">
        <f t="shared" si="31"/>
        <v>0</v>
      </c>
      <c r="L248" s="31">
        <f t="shared" si="32"/>
        <v>0</v>
      </c>
      <c r="M248" s="90"/>
      <c r="N248" s="83"/>
      <c r="O248" s="83"/>
      <c r="P248" s="79"/>
      <c r="Q248" s="79"/>
      <c r="R248" s="79"/>
      <c r="S248" s="79"/>
      <c r="T248" s="79"/>
    </row>
    <row r="249" spans="2:20" x14ac:dyDescent="0.2">
      <c r="B249" s="105">
        <f t="shared" si="22"/>
        <v>0</v>
      </c>
      <c r="C249" s="40" t="str">
        <f t="shared" si="23"/>
        <v>FT81</v>
      </c>
      <c r="D249" s="28">
        <f t="shared" si="24"/>
        <v>0</v>
      </c>
      <c r="E249" s="102">
        <f t="shared" si="25"/>
        <v>0</v>
      </c>
      <c r="F249" s="102">
        <f t="shared" si="26"/>
        <v>0</v>
      </c>
      <c r="G249" s="102">
        <f t="shared" si="27"/>
        <v>0</v>
      </c>
      <c r="H249" s="29">
        <f t="shared" si="28"/>
        <v>0</v>
      </c>
      <c r="I249" s="30">
        <f t="shared" si="29"/>
        <v>0</v>
      </c>
      <c r="J249" s="31">
        <f t="shared" si="30"/>
        <v>0</v>
      </c>
      <c r="K249" s="32">
        <f t="shared" si="31"/>
        <v>0</v>
      </c>
      <c r="L249" s="31">
        <f t="shared" si="32"/>
        <v>0</v>
      </c>
      <c r="M249" s="90"/>
      <c r="N249" s="83"/>
      <c r="O249" s="83"/>
      <c r="P249" s="79"/>
      <c r="Q249" s="79"/>
      <c r="R249" s="79"/>
      <c r="S249" s="79"/>
      <c r="T249" s="79"/>
    </row>
    <row r="250" spans="2:20" x14ac:dyDescent="0.2">
      <c r="B250" s="105">
        <f t="shared" si="22"/>
        <v>0</v>
      </c>
      <c r="C250" s="40" t="str">
        <f t="shared" si="23"/>
        <v>FT82</v>
      </c>
      <c r="D250" s="28">
        <f t="shared" si="24"/>
        <v>0</v>
      </c>
      <c r="E250" s="102">
        <f t="shared" si="25"/>
        <v>0</v>
      </c>
      <c r="F250" s="102">
        <f t="shared" si="26"/>
        <v>0</v>
      </c>
      <c r="G250" s="102">
        <f t="shared" si="27"/>
        <v>0</v>
      </c>
      <c r="H250" s="29">
        <f t="shared" si="28"/>
        <v>0</v>
      </c>
      <c r="I250" s="30">
        <f t="shared" si="29"/>
        <v>0</v>
      </c>
      <c r="J250" s="31">
        <f t="shared" si="30"/>
        <v>0</v>
      </c>
      <c r="K250" s="32">
        <f t="shared" si="31"/>
        <v>0</v>
      </c>
      <c r="L250" s="31">
        <f t="shared" si="32"/>
        <v>0</v>
      </c>
      <c r="M250" s="90"/>
      <c r="N250" s="83"/>
      <c r="O250" s="83"/>
      <c r="P250" s="79"/>
      <c r="Q250" s="79"/>
      <c r="R250" s="79"/>
      <c r="S250" s="79"/>
      <c r="T250" s="79"/>
    </row>
    <row r="251" spans="2:20" x14ac:dyDescent="0.2">
      <c r="B251" s="105">
        <f t="shared" si="22"/>
        <v>0</v>
      </c>
      <c r="C251" s="40" t="str">
        <f t="shared" si="23"/>
        <v>FT83</v>
      </c>
      <c r="D251" s="28">
        <f t="shared" si="24"/>
        <v>0</v>
      </c>
      <c r="E251" s="102">
        <f t="shared" si="25"/>
        <v>0</v>
      </c>
      <c r="F251" s="102">
        <f t="shared" si="26"/>
        <v>0</v>
      </c>
      <c r="G251" s="102">
        <f t="shared" si="27"/>
        <v>0</v>
      </c>
      <c r="H251" s="29">
        <f t="shared" si="28"/>
        <v>0</v>
      </c>
      <c r="I251" s="30">
        <f t="shared" si="29"/>
        <v>0</v>
      </c>
      <c r="J251" s="31">
        <f t="shared" si="30"/>
        <v>0</v>
      </c>
      <c r="K251" s="32">
        <f t="shared" si="31"/>
        <v>0</v>
      </c>
      <c r="L251" s="31">
        <f t="shared" si="32"/>
        <v>0</v>
      </c>
      <c r="M251" s="90"/>
      <c r="N251" s="83"/>
      <c r="O251" s="83"/>
      <c r="P251" s="79"/>
      <c r="Q251" s="79"/>
      <c r="R251" s="79"/>
      <c r="S251" s="79"/>
      <c r="T251" s="79"/>
    </row>
    <row r="252" spans="2:20" x14ac:dyDescent="0.2">
      <c r="B252" s="105">
        <f t="shared" si="22"/>
        <v>0</v>
      </c>
      <c r="C252" s="40" t="str">
        <f t="shared" si="23"/>
        <v>FT84</v>
      </c>
      <c r="D252" s="28">
        <f t="shared" si="24"/>
        <v>0</v>
      </c>
      <c r="E252" s="102">
        <f t="shared" si="25"/>
        <v>0</v>
      </c>
      <c r="F252" s="102">
        <f t="shared" si="26"/>
        <v>0</v>
      </c>
      <c r="G252" s="102">
        <f t="shared" si="27"/>
        <v>0</v>
      </c>
      <c r="H252" s="29">
        <f t="shared" si="28"/>
        <v>0</v>
      </c>
      <c r="I252" s="30">
        <f t="shared" si="29"/>
        <v>0</v>
      </c>
      <c r="J252" s="31">
        <f t="shared" si="30"/>
        <v>0</v>
      </c>
      <c r="K252" s="32">
        <f t="shared" si="31"/>
        <v>0</v>
      </c>
      <c r="L252" s="31">
        <f t="shared" si="32"/>
        <v>0</v>
      </c>
      <c r="M252" s="90"/>
      <c r="N252" s="83"/>
      <c r="O252" s="83"/>
      <c r="P252" s="79"/>
      <c r="Q252" s="79"/>
      <c r="R252" s="79"/>
      <c r="S252" s="79"/>
      <c r="T252" s="79"/>
    </row>
    <row r="253" spans="2:20" x14ac:dyDescent="0.2">
      <c r="B253" s="105">
        <f t="shared" si="22"/>
        <v>0</v>
      </c>
      <c r="C253" s="40" t="str">
        <f t="shared" si="23"/>
        <v>FT85</v>
      </c>
      <c r="D253" s="28">
        <f t="shared" si="24"/>
        <v>0</v>
      </c>
      <c r="E253" s="102">
        <f t="shared" si="25"/>
        <v>0</v>
      </c>
      <c r="F253" s="102">
        <f t="shared" si="26"/>
        <v>0</v>
      </c>
      <c r="G253" s="102">
        <f t="shared" si="27"/>
        <v>0</v>
      </c>
      <c r="H253" s="29">
        <f t="shared" si="28"/>
        <v>0</v>
      </c>
      <c r="I253" s="30">
        <f t="shared" si="29"/>
        <v>0</v>
      </c>
      <c r="J253" s="31">
        <f t="shared" si="30"/>
        <v>0</v>
      </c>
      <c r="K253" s="32">
        <f t="shared" si="31"/>
        <v>0</v>
      </c>
      <c r="L253" s="31">
        <f t="shared" si="32"/>
        <v>0</v>
      </c>
      <c r="M253" s="90"/>
      <c r="N253" s="83"/>
      <c r="O253" s="83"/>
      <c r="P253" s="79"/>
      <c r="Q253" s="79"/>
      <c r="R253" s="79"/>
      <c r="S253" s="79"/>
      <c r="T253" s="79"/>
    </row>
    <row r="254" spans="2:20" x14ac:dyDescent="0.2">
      <c r="B254" s="105">
        <f t="shared" si="22"/>
        <v>0</v>
      </c>
      <c r="C254" s="40" t="str">
        <f t="shared" si="23"/>
        <v>FT86</v>
      </c>
      <c r="D254" s="28">
        <f t="shared" si="24"/>
        <v>0</v>
      </c>
      <c r="E254" s="102">
        <f t="shared" si="25"/>
        <v>0</v>
      </c>
      <c r="F254" s="102">
        <f t="shared" si="26"/>
        <v>0</v>
      </c>
      <c r="G254" s="102">
        <f t="shared" si="27"/>
        <v>0</v>
      </c>
      <c r="H254" s="29">
        <f t="shared" si="28"/>
        <v>0</v>
      </c>
      <c r="I254" s="30">
        <f t="shared" si="29"/>
        <v>0</v>
      </c>
      <c r="J254" s="31">
        <f t="shared" si="30"/>
        <v>0</v>
      </c>
      <c r="K254" s="32">
        <f t="shared" si="31"/>
        <v>0</v>
      </c>
      <c r="L254" s="31">
        <f t="shared" si="32"/>
        <v>0</v>
      </c>
      <c r="M254" s="90"/>
      <c r="N254" s="83"/>
      <c r="O254" s="83"/>
      <c r="P254" s="79"/>
      <c r="Q254" s="79"/>
      <c r="R254" s="79"/>
      <c r="S254" s="79"/>
      <c r="T254" s="79"/>
    </row>
    <row r="255" spans="2:20" x14ac:dyDescent="0.2">
      <c r="B255" s="105">
        <f t="shared" si="22"/>
        <v>0</v>
      </c>
      <c r="C255" s="40" t="str">
        <f t="shared" si="23"/>
        <v>FT87</v>
      </c>
      <c r="D255" s="28">
        <f t="shared" si="24"/>
        <v>0</v>
      </c>
      <c r="E255" s="102">
        <f t="shared" si="25"/>
        <v>0</v>
      </c>
      <c r="F255" s="102">
        <f t="shared" si="26"/>
        <v>0</v>
      </c>
      <c r="G255" s="102">
        <f t="shared" si="27"/>
        <v>0</v>
      </c>
      <c r="H255" s="29">
        <f t="shared" si="28"/>
        <v>0</v>
      </c>
      <c r="I255" s="30">
        <f t="shared" si="29"/>
        <v>0</v>
      </c>
      <c r="J255" s="31">
        <f t="shared" si="30"/>
        <v>0</v>
      </c>
      <c r="K255" s="32">
        <f t="shared" si="31"/>
        <v>0</v>
      </c>
      <c r="L255" s="31">
        <f t="shared" si="32"/>
        <v>0</v>
      </c>
      <c r="M255" s="90"/>
      <c r="N255" s="83"/>
      <c r="O255" s="83"/>
      <c r="P255" s="79"/>
      <c r="Q255" s="79"/>
      <c r="R255" s="79"/>
      <c r="S255" s="79"/>
      <c r="T255" s="79"/>
    </row>
    <row r="256" spans="2:20" x14ac:dyDescent="0.2">
      <c r="B256" s="105">
        <f t="shared" si="22"/>
        <v>0</v>
      </c>
      <c r="C256" s="40" t="str">
        <f t="shared" si="23"/>
        <v>FT88</v>
      </c>
      <c r="D256" s="28">
        <f t="shared" si="24"/>
        <v>0</v>
      </c>
      <c r="E256" s="102">
        <f t="shared" si="25"/>
        <v>0</v>
      </c>
      <c r="F256" s="102">
        <f t="shared" si="26"/>
        <v>0</v>
      </c>
      <c r="G256" s="102">
        <f t="shared" si="27"/>
        <v>0</v>
      </c>
      <c r="H256" s="29">
        <f t="shared" si="28"/>
        <v>0</v>
      </c>
      <c r="I256" s="30">
        <f t="shared" si="29"/>
        <v>0</v>
      </c>
      <c r="J256" s="31">
        <f t="shared" si="30"/>
        <v>0</v>
      </c>
      <c r="K256" s="32">
        <f t="shared" si="31"/>
        <v>0</v>
      </c>
      <c r="L256" s="31">
        <f t="shared" si="32"/>
        <v>0</v>
      </c>
      <c r="M256" s="90"/>
      <c r="N256" s="83"/>
      <c r="O256" s="83"/>
      <c r="P256" s="79"/>
      <c r="Q256" s="79"/>
      <c r="R256" s="79"/>
      <c r="S256" s="79"/>
      <c r="T256" s="79"/>
    </row>
    <row r="257" spans="2:20" x14ac:dyDescent="0.2">
      <c r="B257" s="105">
        <f t="shared" si="22"/>
        <v>0</v>
      </c>
      <c r="C257" s="40" t="str">
        <f t="shared" si="23"/>
        <v>FT89</v>
      </c>
      <c r="D257" s="28">
        <f t="shared" si="24"/>
        <v>0</v>
      </c>
      <c r="E257" s="102">
        <f t="shared" si="25"/>
        <v>0</v>
      </c>
      <c r="F257" s="102">
        <f t="shared" si="26"/>
        <v>0</v>
      </c>
      <c r="G257" s="102">
        <f t="shared" si="27"/>
        <v>0</v>
      </c>
      <c r="H257" s="29">
        <f t="shared" si="28"/>
        <v>0</v>
      </c>
      <c r="I257" s="30">
        <f t="shared" si="29"/>
        <v>0</v>
      </c>
      <c r="J257" s="31">
        <f t="shared" si="30"/>
        <v>0</v>
      </c>
      <c r="K257" s="32">
        <f t="shared" si="31"/>
        <v>0</v>
      </c>
      <c r="L257" s="31">
        <f t="shared" si="32"/>
        <v>0</v>
      </c>
      <c r="M257" s="90"/>
      <c r="N257" s="83"/>
      <c r="O257" s="83"/>
      <c r="P257" s="79"/>
      <c r="Q257" s="79"/>
      <c r="R257" s="79"/>
      <c r="S257" s="79"/>
      <c r="T257" s="79"/>
    </row>
    <row r="258" spans="2:20" x14ac:dyDescent="0.2">
      <c r="B258" s="105">
        <f t="shared" si="22"/>
        <v>0</v>
      </c>
      <c r="C258" s="40" t="str">
        <f t="shared" si="23"/>
        <v>FT90</v>
      </c>
      <c r="D258" s="28">
        <f t="shared" si="24"/>
        <v>0</v>
      </c>
      <c r="E258" s="102">
        <f t="shared" si="25"/>
        <v>0</v>
      </c>
      <c r="F258" s="102">
        <f t="shared" si="26"/>
        <v>0</v>
      </c>
      <c r="G258" s="102">
        <f t="shared" si="27"/>
        <v>0</v>
      </c>
      <c r="H258" s="29">
        <f t="shared" si="28"/>
        <v>0</v>
      </c>
      <c r="I258" s="30">
        <f t="shared" si="29"/>
        <v>0</v>
      </c>
      <c r="J258" s="31">
        <f t="shared" si="30"/>
        <v>0</v>
      </c>
      <c r="K258" s="32">
        <f t="shared" si="31"/>
        <v>0</v>
      </c>
      <c r="L258" s="31">
        <f t="shared" si="32"/>
        <v>0</v>
      </c>
      <c r="M258" s="90"/>
      <c r="N258" s="83"/>
      <c r="O258" s="83"/>
      <c r="P258" s="79"/>
      <c r="Q258" s="79"/>
      <c r="R258" s="79"/>
      <c r="S258" s="79"/>
      <c r="T258" s="79"/>
    </row>
    <row r="259" spans="2:20" x14ac:dyDescent="0.2">
      <c r="B259" s="105">
        <f t="shared" si="22"/>
        <v>0</v>
      </c>
      <c r="C259" s="40" t="str">
        <f t="shared" si="23"/>
        <v>FT91</v>
      </c>
      <c r="D259" s="28">
        <f t="shared" si="24"/>
        <v>0</v>
      </c>
      <c r="E259" s="102">
        <f t="shared" si="25"/>
        <v>0</v>
      </c>
      <c r="F259" s="102">
        <f t="shared" si="26"/>
        <v>0</v>
      </c>
      <c r="G259" s="102">
        <f t="shared" si="27"/>
        <v>0</v>
      </c>
      <c r="H259" s="29">
        <f t="shared" si="28"/>
        <v>0</v>
      </c>
      <c r="I259" s="30">
        <f t="shared" si="29"/>
        <v>0</v>
      </c>
      <c r="J259" s="31">
        <f t="shared" si="30"/>
        <v>0</v>
      </c>
      <c r="K259" s="32">
        <f t="shared" si="31"/>
        <v>0</v>
      </c>
      <c r="L259" s="31">
        <f t="shared" si="32"/>
        <v>0</v>
      </c>
      <c r="M259" s="90"/>
      <c r="N259" s="83"/>
      <c r="O259" s="83"/>
      <c r="P259" s="79"/>
      <c r="Q259" s="79"/>
      <c r="R259" s="79"/>
      <c r="S259" s="79"/>
      <c r="T259" s="79"/>
    </row>
    <row r="260" spans="2:20" x14ac:dyDescent="0.2">
      <c r="B260" s="105">
        <f t="shared" si="22"/>
        <v>0</v>
      </c>
      <c r="C260" s="40" t="str">
        <f t="shared" si="23"/>
        <v>FT92</v>
      </c>
      <c r="D260" s="28">
        <f t="shared" si="24"/>
        <v>0</v>
      </c>
      <c r="E260" s="102">
        <f t="shared" si="25"/>
        <v>0</v>
      </c>
      <c r="F260" s="102">
        <f t="shared" si="26"/>
        <v>0</v>
      </c>
      <c r="G260" s="102">
        <f t="shared" si="27"/>
        <v>0</v>
      </c>
      <c r="H260" s="29">
        <f t="shared" si="28"/>
        <v>0</v>
      </c>
      <c r="I260" s="30">
        <f t="shared" si="29"/>
        <v>0</v>
      </c>
      <c r="J260" s="31">
        <f t="shared" si="30"/>
        <v>0</v>
      </c>
      <c r="K260" s="32">
        <f t="shared" si="31"/>
        <v>0</v>
      </c>
      <c r="L260" s="31">
        <f t="shared" si="32"/>
        <v>0</v>
      </c>
      <c r="M260" s="90"/>
      <c r="N260" s="83"/>
      <c r="O260" s="83"/>
      <c r="P260" s="79"/>
      <c r="Q260" s="79"/>
      <c r="R260" s="79"/>
      <c r="S260" s="79"/>
      <c r="T260" s="79"/>
    </row>
    <row r="261" spans="2:20" x14ac:dyDescent="0.2">
      <c r="B261" s="105">
        <f t="shared" si="22"/>
        <v>0</v>
      </c>
      <c r="C261" s="40" t="str">
        <f t="shared" si="23"/>
        <v>FT93</v>
      </c>
      <c r="D261" s="28">
        <f t="shared" si="24"/>
        <v>0</v>
      </c>
      <c r="E261" s="102">
        <f t="shared" si="25"/>
        <v>0</v>
      </c>
      <c r="F261" s="102">
        <f t="shared" si="26"/>
        <v>0</v>
      </c>
      <c r="G261" s="102">
        <f t="shared" si="27"/>
        <v>0</v>
      </c>
      <c r="H261" s="29">
        <f t="shared" si="28"/>
        <v>0</v>
      </c>
      <c r="I261" s="30">
        <f t="shared" si="29"/>
        <v>0</v>
      </c>
      <c r="J261" s="31">
        <f t="shared" si="30"/>
        <v>0</v>
      </c>
      <c r="K261" s="32">
        <f t="shared" si="31"/>
        <v>0</v>
      </c>
      <c r="L261" s="31">
        <f t="shared" si="32"/>
        <v>0</v>
      </c>
      <c r="M261" s="90"/>
      <c r="N261" s="83"/>
      <c r="O261" s="83"/>
      <c r="P261" s="79"/>
      <c r="Q261" s="79"/>
      <c r="R261" s="79"/>
      <c r="S261" s="79"/>
      <c r="T261" s="79"/>
    </row>
    <row r="262" spans="2:20" x14ac:dyDescent="0.2">
      <c r="B262" s="105">
        <f t="shared" si="22"/>
        <v>0</v>
      </c>
      <c r="C262" s="40" t="str">
        <f t="shared" si="23"/>
        <v>FT94</v>
      </c>
      <c r="D262" s="28">
        <f t="shared" si="24"/>
        <v>0</v>
      </c>
      <c r="E262" s="102">
        <f t="shared" si="25"/>
        <v>0</v>
      </c>
      <c r="F262" s="102">
        <f t="shared" si="26"/>
        <v>0</v>
      </c>
      <c r="G262" s="102">
        <f t="shared" si="27"/>
        <v>0</v>
      </c>
      <c r="H262" s="29">
        <f t="shared" si="28"/>
        <v>0</v>
      </c>
      <c r="I262" s="30">
        <f t="shared" si="29"/>
        <v>0</v>
      </c>
      <c r="J262" s="31">
        <f t="shared" si="30"/>
        <v>0</v>
      </c>
      <c r="K262" s="32">
        <f t="shared" si="31"/>
        <v>0</v>
      </c>
      <c r="L262" s="31">
        <f t="shared" si="32"/>
        <v>0</v>
      </c>
      <c r="M262" s="90"/>
      <c r="N262" s="83"/>
      <c r="O262" s="83"/>
      <c r="P262" s="79"/>
      <c r="Q262" s="79"/>
      <c r="R262" s="79"/>
      <c r="S262" s="79"/>
      <c r="T262" s="79"/>
    </row>
    <row r="263" spans="2:20" x14ac:dyDescent="0.2">
      <c r="B263" s="105">
        <f t="shared" si="22"/>
        <v>0</v>
      </c>
      <c r="C263" s="40" t="str">
        <f t="shared" si="23"/>
        <v>FT95</v>
      </c>
      <c r="D263" s="28">
        <f t="shared" si="24"/>
        <v>0</v>
      </c>
      <c r="E263" s="102">
        <f t="shared" si="25"/>
        <v>0</v>
      </c>
      <c r="F263" s="102">
        <f t="shared" si="26"/>
        <v>0</v>
      </c>
      <c r="G263" s="102">
        <f t="shared" si="27"/>
        <v>0</v>
      </c>
      <c r="H263" s="29">
        <f t="shared" si="28"/>
        <v>0</v>
      </c>
      <c r="I263" s="30">
        <f t="shared" si="29"/>
        <v>0</v>
      </c>
      <c r="J263" s="31">
        <f t="shared" si="30"/>
        <v>0</v>
      </c>
      <c r="K263" s="32">
        <f t="shared" si="31"/>
        <v>0</v>
      </c>
      <c r="L263" s="31">
        <f t="shared" si="32"/>
        <v>0</v>
      </c>
      <c r="M263" s="90"/>
      <c r="N263" s="83"/>
      <c r="O263" s="83"/>
      <c r="P263" s="79"/>
      <c r="Q263" s="79"/>
      <c r="R263" s="79"/>
      <c r="S263" s="79"/>
      <c r="T263" s="79"/>
    </row>
    <row r="264" spans="2:20" x14ac:dyDescent="0.2">
      <c r="B264" s="105">
        <f t="shared" si="22"/>
        <v>0</v>
      </c>
      <c r="C264" s="40" t="str">
        <f t="shared" si="23"/>
        <v>FT96</v>
      </c>
      <c r="D264" s="28">
        <f t="shared" si="24"/>
        <v>0</v>
      </c>
      <c r="E264" s="102">
        <f t="shared" si="25"/>
        <v>0</v>
      </c>
      <c r="F264" s="102">
        <f t="shared" si="26"/>
        <v>0</v>
      </c>
      <c r="G264" s="102">
        <f t="shared" si="27"/>
        <v>0</v>
      </c>
      <c r="H264" s="29">
        <f t="shared" si="28"/>
        <v>0</v>
      </c>
      <c r="I264" s="30">
        <f t="shared" si="29"/>
        <v>0</v>
      </c>
      <c r="J264" s="31">
        <f t="shared" si="30"/>
        <v>0</v>
      </c>
      <c r="K264" s="32">
        <f t="shared" si="31"/>
        <v>0</v>
      </c>
      <c r="L264" s="31">
        <f t="shared" si="32"/>
        <v>0</v>
      </c>
      <c r="M264" s="90"/>
      <c r="N264" s="83"/>
      <c r="O264" s="83"/>
      <c r="P264" s="79"/>
      <c r="Q264" s="79"/>
      <c r="R264" s="79"/>
      <c r="S264" s="79"/>
      <c r="T264" s="79"/>
    </row>
    <row r="265" spans="2:20" x14ac:dyDescent="0.2">
      <c r="B265" s="105">
        <f t="shared" si="22"/>
        <v>0</v>
      </c>
      <c r="C265" s="40" t="str">
        <f t="shared" si="23"/>
        <v>FT97</v>
      </c>
      <c r="D265" s="28">
        <f t="shared" si="24"/>
        <v>0</v>
      </c>
      <c r="E265" s="102">
        <f t="shared" si="25"/>
        <v>0</v>
      </c>
      <c r="F265" s="102">
        <f t="shared" si="26"/>
        <v>0</v>
      </c>
      <c r="G265" s="102">
        <f t="shared" si="27"/>
        <v>0</v>
      </c>
      <c r="H265" s="29">
        <f t="shared" si="28"/>
        <v>0</v>
      </c>
      <c r="I265" s="30">
        <f t="shared" si="29"/>
        <v>0</v>
      </c>
      <c r="J265" s="31">
        <f t="shared" si="30"/>
        <v>0</v>
      </c>
      <c r="K265" s="32">
        <f t="shared" si="31"/>
        <v>0</v>
      </c>
      <c r="L265" s="31">
        <f t="shared" si="32"/>
        <v>0</v>
      </c>
      <c r="M265" s="90"/>
      <c r="N265" s="83"/>
      <c r="O265" s="83"/>
      <c r="P265" s="79"/>
      <c r="Q265" s="79"/>
      <c r="R265" s="79"/>
      <c r="S265" s="79"/>
      <c r="T265" s="79"/>
    </row>
    <row r="266" spans="2:20" x14ac:dyDescent="0.2">
      <c r="B266" s="105">
        <f t="shared" si="22"/>
        <v>0</v>
      </c>
      <c r="C266" s="40" t="str">
        <f t="shared" si="23"/>
        <v>FT98</v>
      </c>
      <c r="D266" s="28">
        <f t="shared" si="24"/>
        <v>0</v>
      </c>
      <c r="E266" s="102">
        <f t="shared" si="25"/>
        <v>0</v>
      </c>
      <c r="F266" s="102">
        <f t="shared" si="26"/>
        <v>0</v>
      </c>
      <c r="G266" s="102">
        <f t="shared" si="27"/>
        <v>0</v>
      </c>
      <c r="H266" s="29">
        <f t="shared" si="28"/>
        <v>0</v>
      </c>
      <c r="I266" s="30">
        <f t="shared" si="29"/>
        <v>0</v>
      </c>
      <c r="J266" s="31">
        <f t="shared" si="30"/>
        <v>0</v>
      </c>
      <c r="K266" s="32">
        <f t="shared" si="31"/>
        <v>0</v>
      </c>
      <c r="L266" s="31">
        <f t="shared" si="32"/>
        <v>0</v>
      </c>
      <c r="M266" s="90"/>
      <c r="N266" s="83"/>
      <c r="O266" s="83"/>
      <c r="P266" s="79"/>
      <c r="Q266" s="79"/>
      <c r="R266" s="79"/>
      <c r="S266" s="79"/>
      <c r="T266" s="79"/>
    </row>
    <row r="267" spans="2:20" x14ac:dyDescent="0.2">
      <c r="B267" s="105">
        <f t="shared" si="22"/>
        <v>0</v>
      </c>
      <c r="C267" s="40" t="str">
        <f t="shared" si="23"/>
        <v>FT99</v>
      </c>
      <c r="D267" s="28">
        <f t="shared" si="24"/>
        <v>0</v>
      </c>
      <c r="E267" s="102">
        <f t="shared" si="25"/>
        <v>0</v>
      </c>
      <c r="F267" s="102">
        <f t="shared" si="26"/>
        <v>0</v>
      </c>
      <c r="G267" s="102">
        <f t="shared" si="27"/>
        <v>0</v>
      </c>
      <c r="H267" s="29">
        <f t="shared" si="28"/>
        <v>0</v>
      </c>
      <c r="I267" s="30">
        <f t="shared" si="29"/>
        <v>0</v>
      </c>
      <c r="J267" s="31">
        <f t="shared" si="30"/>
        <v>0</v>
      </c>
      <c r="K267" s="32">
        <f t="shared" si="31"/>
        <v>0</v>
      </c>
      <c r="L267" s="31">
        <f t="shared" si="32"/>
        <v>0</v>
      </c>
      <c r="M267" s="90"/>
      <c r="N267" s="83"/>
      <c r="O267" s="83"/>
      <c r="P267" s="79"/>
      <c r="Q267" s="79"/>
      <c r="R267" s="79"/>
      <c r="S267" s="79"/>
      <c r="T267" s="79"/>
    </row>
    <row r="268" spans="2:20" x14ac:dyDescent="0.2">
      <c r="B268" s="105">
        <f t="shared" si="22"/>
        <v>0</v>
      </c>
      <c r="C268" s="40" t="str">
        <f t="shared" si="23"/>
        <v>FT100</v>
      </c>
      <c r="D268" s="28">
        <f t="shared" si="24"/>
        <v>0</v>
      </c>
      <c r="E268" s="102">
        <f t="shared" si="25"/>
        <v>0</v>
      </c>
      <c r="F268" s="102">
        <f t="shared" si="26"/>
        <v>0</v>
      </c>
      <c r="G268" s="102">
        <f t="shared" si="27"/>
        <v>0</v>
      </c>
      <c r="H268" s="29">
        <f t="shared" si="28"/>
        <v>0</v>
      </c>
      <c r="I268" s="30">
        <f t="shared" si="29"/>
        <v>0</v>
      </c>
      <c r="J268" s="31">
        <f t="shared" si="30"/>
        <v>0</v>
      </c>
      <c r="K268" s="32">
        <f t="shared" si="31"/>
        <v>0</v>
      </c>
      <c r="L268" s="31">
        <f t="shared" si="32"/>
        <v>0</v>
      </c>
      <c r="M268" s="90"/>
      <c r="N268" s="83"/>
      <c r="O268" s="83"/>
      <c r="P268" s="79"/>
      <c r="Q268" s="79"/>
      <c r="R268" s="79"/>
      <c r="S268" s="79"/>
      <c r="T268" s="79"/>
    </row>
    <row r="269" spans="2:20" x14ac:dyDescent="0.2">
      <c r="B269" s="105">
        <f t="shared" si="22"/>
        <v>0</v>
      </c>
      <c r="C269" s="40" t="str">
        <f t="shared" si="23"/>
        <v>FT101</v>
      </c>
      <c r="D269" s="28">
        <f t="shared" si="24"/>
        <v>0</v>
      </c>
      <c r="E269" s="102">
        <f t="shared" si="25"/>
        <v>0</v>
      </c>
      <c r="F269" s="102">
        <f t="shared" si="26"/>
        <v>0</v>
      </c>
      <c r="G269" s="102">
        <f t="shared" si="27"/>
        <v>0</v>
      </c>
      <c r="H269" s="29">
        <f t="shared" si="28"/>
        <v>0</v>
      </c>
      <c r="I269" s="30">
        <f t="shared" si="29"/>
        <v>0</v>
      </c>
      <c r="J269" s="31">
        <f t="shared" si="30"/>
        <v>0</v>
      </c>
      <c r="K269" s="32">
        <f t="shared" si="31"/>
        <v>0</v>
      </c>
      <c r="L269" s="31">
        <f t="shared" si="32"/>
        <v>0</v>
      </c>
      <c r="M269" s="90"/>
      <c r="N269" s="83"/>
      <c r="O269" s="83"/>
      <c r="P269" s="79"/>
      <c r="Q269" s="79"/>
      <c r="R269" s="79"/>
      <c r="S269" s="79"/>
      <c r="T269" s="79"/>
    </row>
    <row r="270" spans="2:20" x14ac:dyDescent="0.2">
      <c r="B270" s="105">
        <f t="shared" si="22"/>
        <v>0</v>
      </c>
      <c r="C270" s="40" t="str">
        <f t="shared" si="23"/>
        <v>FT102</v>
      </c>
      <c r="D270" s="28">
        <f t="shared" si="24"/>
        <v>0</v>
      </c>
      <c r="E270" s="102">
        <f t="shared" si="25"/>
        <v>0</v>
      </c>
      <c r="F270" s="102">
        <f t="shared" si="26"/>
        <v>0</v>
      </c>
      <c r="G270" s="102">
        <f t="shared" si="27"/>
        <v>0</v>
      </c>
      <c r="H270" s="29">
        <f t="shared" si="28"/>
        <v>0</v>
      </c>
      <c r="I270" s="30">
        <f t="shared" si="29"/>
        <v>0</v>
      </c>
      <c r="J270" s="31">
        <f t="shared" si="30"/>
        <v>0</v>
      </c>
      <c r="K270" s="32">
        <f t="shared" si="31"/>
        <v>0</v>
      </c>
      <c r="L270" s="31">
        <f t="shared" si="32"/>
        <v>0</v>
      </c>
      <c r="M270" s="90"/>
      <c r="N270" s="83"/>
      <c r="O270" s="83"/>
      <c r="P270" s="79"/>
      <c r="Q270" s="79"/>
      <c r="R270" s="79"/>
      <c r="S270" s="79"/>
      <c r="T270" s="79"/>
    </row>
    <row r="271" spans="2:20" x14ac:dyDescent="0.2">
      <c r="B271" s="105">
        <f t="shared" si="22"/>
        <v>0</v>
      </c>
      <c r="C271" s="40" t="str">
        <f t="shared" si="23"/>
        <v>FT103</v>
      </c>
      <c r="D271" s="28">
        <f t="shared" si="24"/>
        <v>0</v>
      </c>
      <c r="E271" s="102">
        <f t="shared" si="25"/>
        <v>0</v>
      </c>
      <c r="F271" s="102">
        <f t="shared" si="26"/>
        <v>0</v>
      </c>
      <c r="G271" s="102">
        <f t="shared" si="27"/>
        <v>0</v>
      </c>
      <c r="H271" s="29">
        <f t="shared" si="28"/>
        <v>0</v>
      </c>
      <c r="I271" s="30">
        <f t="shared" si="29"/>
        <v>0</v>
      </c>
      <c r="J271" s="31">
        <f t="shared" si="30"/>
        <v>0</v>
      </c>
      <c r="K271" s="32">
        <f t="shared" si="31"/>
        <v>0</v>
      </c>
      <c r="L271" s="31">
        <f t="shared" si="32"/>
        <v>0</v>
      </c>
      <c r="M271" s="90"/>
      <c r="N271" s="83"/>
      <c r="O271" s="83"/>
      <c r="P271" s="79"/>
      <c r="Q271" s="79"/>
      <c r="R271" s="79"/>
      <c r="S271" s="79"/>
      <c r="T271" s="79"/>
    </row>
    <row r="272" spans="2:20" x14ac:dyDescent="0.2">
      <c r="B272" s="105">
        <f t="shared" si="22"/>
        <v>0</v>
      </c>
      <c r="C272" s="40" t="str">
        <f t="shared" si="23"/>
        <v>FT104</v>
      </c>
      <c r="D272" s="28">
        <f t="shared" si="24"/>
        <v>0</v>
      </c>
      <c r="E272" s="102">
        <f t="shared" si="25"/>
        <v>0</v>
      </c>
      <c r="F272" s="102">
        <f t="shared" si="26"/>
        <v>0</v>
      </c>
      <c r="G272" s="102">
        <f t="shared" si="27"/>
        <v>0</v>
      </c>
      <c r="H272" s="29">
        <f t="shared" si="28"/>
        <v>0</v>
      </c>
      <c r="I272" s="30">
        <f t="shared" si="29"/>
        <v>0</v>
      </c>
      <c r="J272" s="31">
        <f t="shared" si="30"/>
        <v>0</v>
      </c>
      <c r="K272" s="32">
        <f t="shared" si="31"/>
        <v>0</v>
      </c>
      <c r="L272" s="31">
        <f t="shared" si="32"/>
        <v>0</v>
      </c>
      <c r="M272" s="90"/>
      <c r="N272" s="83"/>
      <c r="O272" s="83"/>
      <c r="P272" s="79"/>
      <c r="Q272" s="79"/>
      <c r="R272" s="79"/>
      <c r="S272" s="79"/>
      <c r="T272" s="79"/>
    </row>
    <row r="273" spans="2:20" x14ac:dyDescent="0.2">
      <c r="B273" s="105">
        <f t="shared" si="22"/>
        <v>0</v>
      </c>
      <c r="C273" s="40" t="str">
        <f t="shared" si="23"/>
        <v>FT105</v>
      </c>
      <c r="D273" s="28">
        <f t="shared" si="24"/>
        <v>0</v>
      </c>
      <c r="E273" s="102">
        <f t="shared" si="25"/>
        <v>0</v>
      </c>
      <c r="F273" s="102">
        <f t="shared" si="26"/>
        <v>0</v>
      </c>
      <c r="G273" s="102">
        <f t="shared" si="27"/>
        <v>0</v>
      </c>
      <c r="H273" s="29">
        <f t="shared" si="28"/>
        <v>0</v>
      </c>
      <c r="I273" s="30">
        <f t="shared" si="29"/>
        <v>0</v>
      </c>
      <c r="J273" s="31">
        <f t="shared" si="30"/>
        <v>0</v>
      </c>
      <c r="K273" s="32">
        <f t="shared" si="31"/>
        <v>0</v>
      </c>
      <c r="L273" s="31">
        <f t="shared" si="32"/>
        <v>0</v>
      </c>
      <c r="M273" s="90"/>
      <c r="N273" s="83"/>
      <c r="O273" s="83"/>
      <c r="P273" s="79"/>
      <c r="Q273" s="79"/>
      <c r="R273" s="79"/>
      <c r="S273" s="79"/>
      <c r="T273" s="79"/>
    </row>
    <row r="274" spans="2:20" x14ac:dyDescent="0.2">
      <c r="B274" s="105">
        <f t="shared" si="22"/>
        <v>0</v>
      </c>
      <c r="C274" s="40" t="str">
        <f t="shared" si="23"/>
        <v>FT106</v>
      </c>
      <c r="D274" s="28">
        <f t="shared" si="24"/>
        <v>0</v>
      </c>
      <c r="E274" s="102">
        <f t="shared" si="25"/>
        <v>0</v>
      </c>
      <c r="F274" s="102">
        <f t="shared" si="26"/>
        <v>0</v>
      </c>
      <c r="G274" s="102">
        <f t="shared" si="27"/>
        <v>0</v>
      </c>
      <c r="H274" s="29">
        <f t="shared" si="28"/>
        <v>0</v>
      </c>
      <c r="I274" s="30">
        <f t="shared" si="29"/>
        <v>0</v>
      </c>
      <c r="J274" s="31">
        <f t="shared" si="30"/>
        <v>0</v>
      </c>
      <c r="K274" s="32">
        <f t="shared" si="31"/>
        <v>0</v>
      </c>
      <c r="L274" s="31">
        <f t="shared" si="32"/>
        <v>0</v>
      </c>
      <c r="M274" s="90"/>
      <c r="N274" s="83"/>
      <c r="O274" s="83"/>
      <c r="P274" s="79"/>
      <c r="Q274" s="79"/>
      <c r="R274" s="79"/>
      <c r="S274" s="79"/>
      <c r="T274" s="79"/>
    </row>
    <row r="275" spans="2:20" x14ac:dyDescent="0.2">
      <c r="B275" s="105">
        <f t="shared" si="22"/>
        <v>0</v>
      </c>
      <c r="C275" s="40" t="str">
        <f t="shared" si="23"/>
        <v>FT107</v>
      </c>
      <c r="D275" s="28">
        <f t="shared" si="24"/>
        <v>0</v>
      </c>
      <c r="E275" s="102">
        <f t="shared" si="25"/>
        <v>0</v>
      </c>
      <c r="F275" s="102">
        <f t="shared" si="26"/>
        <v>0</v>
      </c>
      <c r="G275" s="102">
        <f t="shared" si="27"/>
        <v>0</v>
      </c>
      <c r="H275" s="29">
        <f t="shared" si="28"/>
        <v>0</v>
      </c>
      <c r="I275" s="30">
        <f t="shared" si="29"/>
        <v>0</v>
      </c>
      <c r="J275" s="31">
        <f t="shared" si="30"/>
        <v>0</v>
      </c>
      <c r="K275" s="32">
        <f t="shared" si="31"/>
        <v>0</v>
      </c>
      <c r="L275" s="31">
        <f t="shared" si="32"/>
        <v>0</v>
      </c>
      <c r="M275" s="90"/>
      <c r="N275" s="83"/>
      <c r="O275" s="83"/>
      <c r="P275" s="79"/>
      <c r="Q275" s="79"/>
      <c r="R275" s="79"/>
      <c r="S275" s="79"/>
      <c r="T275" s="79"/>
    </row>
    <row r="276" spans="2:20" x14ac:dyDescent="0.2">
      <c r="B276" s="105">
        <f t="shared" si="22"/>
        <v>0</v>
      </c>
      <c r="C276" s="40" t="str">
        <f t="shared" si="23"/>
        <v>FT108</v>
      </c>
      <c r="D276" s="28">
        <f t="shared" si="24"/>
        <v>0</v>
      </c>
      <c r="E276" s="102">
        <f t="shared" si="25"/>
        <v>0</v>
      </c>
      <c r="F276" s="102">
        <f t="shared" si="26"/>
        <v>0</v>
      </c>
      <c r="G276" s="102">
        <f t="shared" si="27"/>
        <v>0</v>
      </c>
      <c r="H276" s="29">
        <f t="shared" si="28"/>
        <v>0</v>
      </c>
      <c r="I276" s="30">
        <f t="shared" si="29"/>
        <v>0</v>
      </c>
      <c r="J276" s="31">
        <f t="shared" si="30"/>
        <v>0</v>
      </c>
      <c r="K276" s="32">
        <f t="shared" si="31"/>
        <v>0</v>
      </c>
      <c r="L276" s="31">
        <f t="shared" si="32"/>
        <v>0</v>
      </c>
      <c r="M276" s="90"/>
      <c r="N276" s="83"/>
      <c r="O276" s="83"/>
      <c r="P276" s="79"/>
      <c r="Q276" s="79"/>
      <c r="R276" s="79"/>
      <c r="S276" s="79"/>
      <c r="T276" s="79"/>
    </row>
    <row r="277" spans="2:20" x14ac:dyDescent="0.2">
      <c r="B277" s="105">
        <f t="shared" si="22"/>
        <v>0</v>
      </c>
      <c r="C277" s="40" t="str">
        <f t="shared" si="23"/>
        <v>FT109</v>
      </c>
      <c r="D277" s="28">
        <f t="shared" si="24"/>
        <v>0</v>
      </c>
      <c r="E277" s="102">
        <f t="shared" si="25"/>
        <v>0</v>
      </c>
      <c r="F277" s="102">
        <f t="shared" si="26"/>
        <v>0</v>
      </c>
      <c r="G277" s="102">
        <f t="shared" si="27"/>
        <v>0</v>
      </c>
      <c r="H277" s="29">
        <f t="shared" si="28"/>
        <v>0</v>
      </c>
      <c r="I277" s="30">
        <f t="shared" si="29"/>
        <v>0</v>
      </c>
      <c r="J277" s="31">
        <f t="shared" si="30"/>
        <v>0</v>
      </c>
      <c r="K277" s="32">
        <f t="shared" si="31"/>
        <v>0</v>
      </c>
      <c r="L277" s="31">
        <f t="shared" si="32"/>
        <v>0</v>
      </c>
      <c r="M277" s="90"/>
      <c r="N277" s="83"/>
      <c r="O277" s="83"/>
      <c r="P277" s="79"/>
      <c r="Q277" s="79"/>
      <c r="R277" s="79"/>
      <c r="S277" s="79"/>
      <c r="T277" s="79"/>
    </row>
    <row r="278" spans="2:20" x14ac:dyDescent="0.2">
      <c r="B278" s="105">
        <f t="shared" si="22"/>
        <v>0</v>
      </c>
      <c r="C278" s="40" t="str">
        <f t="shared" si="23"/>
        <v>FT110</v>
      </c>
      <c r="D278" s="28">
        <f t="shared" si="24"/>
        <v>0</v>
      </c>
      <c r="E278" s="102">
        <f t="shared" si="25"/>
        <v>0</v>
      </c>
      <c r="F278" s="102">
        <f t="shared" si="26"/>
        <v>0</v>
      </c>
      <c r="G278" s="102">
        <f t="shared" si="27"/>
        <v>0</v>
      </c>
      <c r="H278" s="29">
        <f t="shared" si="28"/>
        <v>0</v>
      </c>
      <c r="I278" s="30">
        <f t="shared" si="29"/>
        <v>0</v>
      </c>
      <c r="J278" s="31">
        <f t="shared" si="30"/>
        <v>0</v>
      </c>
      <c r="K278" s="32">
        <f t="shared" si="31"/>
        <v>0</v>
      </c>
      <c r="L278" s="31">
        <f t="shared" si="32"/>
        <v>0</v>
      </c>
      <c r="M278" s="90"/>
      <c r="N278" s="83"/>
      <c r="O278" s="83"/>
      <c r="P278" s="79"/>
      <c r="Q278" s="79"/>
      <c r="R278" s="79"/>
      <c r="S278" s="79"/>
      <c r="T278" s="79"/>
    </row>
    <row r="279" spans="2:20" x14ac:dyDescent="0.2">
      <c r="B279" s="105">
        <f t="shared" si="22"/>
        <v>0</v>
      </c>
      <c r="C279" s="40" t="str">
        <f t="shared" si="23"/>
        <v>FT111</v>
      </c>
      <c r="D279" s="28">
        <f t="shared" si="24"/>
        <v>0</v>
      </c>
      <c r="E279" s="102">
        <f t="shared" si="25"/>
        <v>0</v>
      </c>
      <c r="F279" s="102">
        <f t="shared" si="26"/>
        <v>0</v>
      </c>
      <c r="G279" s="102">
        <f t="shared" si="27"/>
        <v>0</v>
      </c>
      <c r="H279" s="29">
        <f t="shared" si="28"/>
        <v>0</v>
      </c>
      <c r="I279" s="30">
        <f t="shared" si="29"/>
        <v>0</v>
      </c>
      <c r="J279" s="31">
        <f t="shared" si="30"/>
        <v>0</v>
      </c>
      <c r="K279" s="32">
        <f t="shared" si="31"/>
        <v>0</v>
      </c>
      <c r="L279" s="31">
        <f t="shared" si="32"/>
        <v>0</v>
      </c>
      <c r="M279" s="90"/>
      <c r="N279" s="83"/>
      <c r="O279" s="83"/>
      <c r="P279" s="79"/>
      <c r="Q279" s="79"/>
      <c r="R279" s="79"/>
      <c r="S279" s="79"/>
      <c r="T279" s="79"/>
    </row>
    <row r="280" spans="2:20" x14ac:dyDescent="0.2">
      <c r="B280" s="105">
        <f t="shared" si="22"/>
        <v>0</v>
      </c>
      <c r="C280" s="40" t="str">
        <f t="shared" si="23"/>
        <v>FT112</v>
      </c>
      <c r="D280" s="28">
        <f t="shared" si="24"/>
        <v>0</v>
      </c>
      <c r="E280" s="102">
        <f t="shared" si="25"/>
        <v>0</v>
      </c>
      <c r="F280" s="102">
        <f t="shared" si="26"/>
        <v>0</v>
      </c>
      <c r="G280" s="102">
        <f t="shared" si="27"/>
        <v>0</v>
      </c>
      <c r="H280" s="29">
        <f t="shared" si="28"/>
        <v>0</v>
      </c>
      <c r="I280" s="30">
        <f t="shared" si="29"/>
        <v>0</v>
      </c>
      <c r="J280" s="31">
        <f t="shared" si="30"/>
        <v>0</v>
      </c>
      <c r="K280" s="32">
        <f t="shared" si="31"/>
        <v>0</v>
      </c>
      <c r="L280" s="31">
        <f t="shared" si="32"/>
        <v>0</v>
      </c>
      <c r="M280" s="90"/>
      <c r="N280" s="83"/>
      <c r="O280" s="83"/>
      <c r="P280" s="79"/>
      <c r="Q280" s="79"/>
      <c r="R280" s="79"/>
      <c r="S280" s="79"/>
      <c r="T280" s="79"/>
    </row>
    <row r="281" spans="2:20" x14ac:dyDescent="0.2">
      <c r="B281" s="105">
        <f t="shared" si="22"/>
        <v>0</v>
      </c>
      <c r="C281" s="40" t="str">
        <f t="shared" si="23"/>
        <v>FT113</v>
      </c>
      <c r="D281" s="28">
        <f t="shared" si="24"/>
        <v>0</v>
      </c>
      <c r="E281" s="102">
        <f t="shared" si="25"/>
        <v>0</v>
      </c>
      <c r="F281" s="102">
        <f t="shared" si="26"/>
        <v>0</v>
      </c>
      <c r="G281" s="102">
        <f t="shared" si="27"/>
        <v>0</v>
      </c>
      <c r="H281" s="29">
        <f t="shared" si="28"/>
        <v>0</v>
      </c>
      <c r="I281" s="30">
        <f t="shared" si="29"/>
        <v>0</v>
      </c>
      <c r="J281" s="31">
        <f t="shared" si="30"/>
        <v>0</v>
      </c>
      <c r="K281" s="32">
        <f t="shared" si="31"/>
        <v>0</v>
      </c>
      <c r="L281" s="31">
        <f t="shared" si="32"/>
        <v>0</v>
      </c>
      <c r="M281" s="90"/>
      <c r="N281" s="83"/>
      <c r="O281" s="83"/>
      <c r="P281" s="79"/>
      <c r="Q281" s="79"/>
      <c r="R281" s="79"/>
      <c r="S281" s="79"/>
      <c r="T281" s="79"/>
    </row>
    <row r="282" spans="2:20" x14ac:dyDescent="0.2">
      <c r="B282" s="105">
        <f t="shared" si="22"/>
        <v>0</v>
      </c>
      <c r="C282" s="40" t="str">
        <f t="shared" si="23"/>
        <v>FT114</v>
      </c>
      <c r="D282" s="28">
        <f t="shared" si="24"/>
        <v>0</v>
      </c>
      <c r="E282" s="102">
        <f t="shared" si="25"/>
        <v>0</v>
      </c>
      <c r="F282" s="102">
        <f t="shared" si="26"/>
        <v>0</v>
      </c>
      <c r="G282" s="102">
        <f t="shared" si="27"/>
        <v>0</v>
      </c>
      <c r="H282" s="29">
        <f t="shared" si="28"/>
        <v>0</v>
      </c>
      <c r="I282" s="30">
        <f t="shared" si="29"/>
        <v>0</v>
      </c>
      <c r="J282" s="31">
        <f t="shared" si="30"/>
        <v>0</v>
      </c>
      <c r="K282" s="32">
        <f t="shared" si="31"/>
        <v>0</v>
      </c>
      <c r="L282" s="31">
        <f t="shared" si="32"/>
        <v>0</v>
      </c>
      <c r="M282" s="90"/>
      <c r="N282" s="83"/>
      <c r="O282" s="83"/>
      <c r="P282" s="79"/>
      <c r="Q282" s="79"/>
      <c r="R282" s="79"/>
      <c r="S282" s="79"/>
      <c r="T282" s="79"/>
    </row>
    <row r="283" spans="2:20" x14ac:dyDescent="0.2">
      <c r="B283" s="105">
        <f t="shared" si="22"/>
        <v>0</v>
      </c>
      <c r="C283" s="40" t="str">
        <f t="shared" si="23"/>
        <v>FT115</v>
      </c>
      <c r="D283" s="28">
        <f t="shared" si="24"/>
        <v>0</v>
      </c>
      <c r="E283" s="102">
        <f t="shared" si="25"/>
        <v>0</v>
      </c>
      <c r="F283" s="102">
        <f t="shared" si="26"/>
        <v>0</v>
      </c>
      <c r="G283" s="102">
        <f t="shared" si="27"/>
        <v>0</v>
      </c>
      <c r="H283" s="29">
        <f t="shared" si="28"/>
        <v>0</v>
      </c>
      <c r="I283" s="30">
        <f t="shared" si="29"/>
        <v>0</v>
      </c>
      <c r="J283" s="31">
        <f t="shared" si="30"/>
        <v>0</v>
      </c>
      <c r="K283" s="32">
        <f t="shared" si="31"/>
        <v>0</v>
      </c>
      <c r="L283" s="31">
        <f t="shared" si="32"/>
        <v>0</v>
      </c>
      <c r="M283" s="90"/>
      <c r="N283" s="83"/>
      <c r="O283" s="83"/>
      <c r="P283" s="79"/>
      <c r="Q283" s="79"/>
      <c r="R283" s="79"/>
      <c r="S283" s="79"/>
      <c r="T283" s="79"/>
    </row>
    <row r="284" spans="2:20" x14ac:dyDescent="0.2">
      <c r="B284" s="105">
        <f t="shared" si="22"/>
        <v>0</v>
      </c>
      <c r="C284" s="40" t="str">
        <f t="shared" si="23"/>
        <v>FT116</v>
      </c>
      <c r="D284" s="28">
        <f t="shared" si="24"/>
        <v>0</v>
      </c>
      <c r="E284" s="102">
        <f t="shared" si="25"/>
        <v>0</v>
      </c>
      <c r="F284" s="102">
        <f t="shared" si="26"/>
        <v>0</v>
      </c>
      <c r="G284" s="102">
        <f t="shared" si="27"/>
        <v>0</v>
      </c>
      <c r="H284" s="29">
        <f t="shared" si="28"/>
        <v>0</v>
      </c>
      <c r="I284" s="30">
        <f t="shared" si="29"/>
        <v>0</v>
      </c>
      <c r="J284" s="31">
        <f t="shared" si="30"/>
        <v>0</v>
      </c>
      <c r="K284" s="32">
        <f t="shared" si="31"/>
        <v>0</v>
      </c>
      <c r="L284" s="31">
        <f t="shared" si="32"/>
        <v>0</v>
      </c>
      <c r="M284" s="90"/>
      <c r="N284" s="83"/>
      <c r="O284" s="83"/>
      <c r="P284" s="79"/>
      <c r="Q284" s="79"/>
      <c r="R284" s="79"/>
      <c r="S284" s="79"/>
      <c r="T284" s="79"/>
    </row>
    <row r="285" spans="2:20" x14ac:dyDescent="0.2">
      <c r="B285" s="105">
        <f t="shared" si="22"/>
        <v>0</v>
      </c>
      <c r="C285" s="40" t="str">
        <f t="shared" si="23"/>
        <v>FT117</v>
      </c>
      <c r="D285" s="28">
        <f t="shared" si="24"/>
        <v>0</v>
      </c>
      <c r="E285" s="102">
        <f t="shared" si="25"/>
        <v>0</v>
      </c>
      <c r="F285" s="102">
        <f t="shared" si="26"/>
        <v>0</v>
      </c>
      <c r="G285" s="102">
        <f t="shared" si="27"/>
        <v>0</v>
      </c>
      <c r="H285" s="29">
        <f t="shared" si="28"/>
        <v>0</v>
      </c>
      <c r="I285" s="30">
        <f t="shared" si="29"/>
        <v>0</v>
      </c>
      <c r="J285" s="31">
        <f t="shared" si="30"/>
        <v>0</v>
      </c>
      <c r="K285" s="32">
        <f t="shared" si="31"/>
        <v>0</v>
      </c>
      <c r="L285" s="31">
        <f t="shared" si="32"/>
        <v>0</v>
      </c>
      <c r="M285" s="90"/>
      <c r="N285" s="83"/>
      <c r="O285" s="83"/>
      <c r="P285" s="79"/>
      <c r="Q285" s="79"/>
      <c r="R285" s="79"/>
      <c r="S285" s="79"/>
      <c r="T285" s="79"/>
    </row>
    <row r="286" spans="2:20" x14ac:dyDescent="0.2">
      <c r="B286" s="105">
        <f t="shared" si="22"/>
        <v>0</v>
      </c>
      <c r="C286" s="40" t="str">
        <f t="shared" si="23"/>
        <v>FT118</v>
      </c>
      <c r="D286" s="28">
        <f t="shared" si="24"/>
        <v>0</v>
      </c>
      <c r="E286" s="102">
        <f t="shared" si="25"/>
        <v>0</v>
      </c>
      <c r="F286" s="102">
        <f t="shared" si="26"/>
        <v>0</v>
      </c>
      <c r="G286" s="102">
        <f t="shared" si="27"/>
        <v>0</v>
      </c>
      <c r="H286" s="29">
        <f t="shared" si="28"/>
        <v>0</v>
      </c>
      <c r="I286" s="30">
        <f t="shared" si="29"/>
        <v>0</v>
      </c>
      <c r="J286" s="31">
        <f t="shared" si="30"/>
        <v>0</v>
      </c>
      <c r="K286" s="32">
        <f t="shared" si="31"/>
        <v>0</v>
      </c>
      <c r="L286" s="31">
        <f t="shared" si="32"/>
        <v>0</v>
      </c>
      <c r="M286" s="90"/>
      <c r="N286" s="83"/>
      <c r="O286" s="83"/>
      <c r="P286" s="79"/>
      <c r="Q286" s="79"/>
      <c r="R286" s="79"/>
      <c r="S286" s="79"/>
      <c r="T286" s="79"/>
    </row>
    <row r="287" spans="2:20" x14ac:dyDescent="0.2">
      <c r="B287" s="105">
        <f t="shared" si="22"/>
        <v>0</v>
      </c>
      <c r="C287" s="40" t="str">
        <f t="shared" si="23"/>
        <v>FT119</v>
      </c>
      <c r="D287" s="28">
        <f t="shared" si="24"/>
        <v>0</v>
      </c>
      <c r="E287" s="102">
        <f t="shared" si="25"/>
        <v>0</v>
      </c>
      <c r="F287" s="102">
        <f t="shared" si="26"/>
        <v>0</v>
      </c>
      <c r="G287" s="102">
        <f t="shared" si="27"/>
        <v>0</v>
      </c>
      <c r="H287" s="29">
        <f t="shared" si="28"/>
        <v>0</v>
      </c>
      <c r="I287" s="30">
        <f t="shared" si="29"/>
        <v>0</v>
      </c>
      <c r="J287" s="31">
        <f t="shared" si="30"/>
        <v>0</v>
      </c>
      <c r="K287" s="32">
        <f t="shared" si="31"/>
        <v>0</v>
      </c>
      <c r="L287" s="31">
        <f t="shared" si="32"/>
        <v>0</v>
      </c>
      <c r="M287" s="90"/>
      <c r="N287" s="83"/>
      <c r="O287" s="83"/>
      <c r="P287" s="79"/>
      <c r="Q287" s="79"/>
      <c r="R287" s="79"/>
      <c r="S287" s="79"/>
      <c r="T287" s="79"/>
    </row>
    <row r="288" spans="2:20" x14ac:dyDescent="0.2">
      <c r="B288" s="105">
        <f t="shared" si="22"/>
        <v>0</v>
      </c>
      <c r="C288" s="40" t="str">
        <f t="shared" si="23"/>
        <v>FT120</v>
      </c>
      <c r="D288" s="28">
        <f t="shared" si="24"/>
        <v>0</v>
      </c>
      <c r="E288" s="102">
        <f t="shared" si="25"/>
        <v>0</v>
      </c>
      <c r="F288" s="102">
        <f t="shared" si="26"/>
        <v>0</v>
      </c>
      <c r="G288" s="102">
        <f t="shared" si="27"/>
        <v>0</v>
      </c>
      <c r="H288" s="29">
        <f t="shared" si="28"/>
        <v>0</v>
      </c>
      <c r="I288" s="30">
        <f t="shared" si="29"/>
        <v>0</v>
      </c>
      <c r="J288" s="31">
        <f t="shared" si="30"/>
        <v>0</v>
      </c>
      <c r="K288" s="32">
        <f t="shared" si="31"/>
        <v>0</v>
      </c>
      <c r="L288" s="31">
        <f t="shared" si="32"/>
        <v>0</v>
      </c>
      <c r="M288" s="90"/>
      <c r="N288" s="83"/>
      <c r="O288" s="83"/>
      <c r="P288" s="79"/>
      <c r="Q288" s="79"/>
      <c r="R288" s="79"/>
      <c r="S288" s="79"/>
      <c r="T288" s="79"/>
    </row>
    <row r="289" spans="2:20" x14ac:dyDescent="0.2">
      <c r="B289" s="105">
        <f t="shared" si="22"/>
        <v>0</v>
      </c>
      <c r="C289" s="40" t="str">
        <f t="shared" si="23"/>
        <v>FT121</v>
      </c>
      <c r="D289" s="28">
        <f t="shared" si="24"/>
        <v>0</v>
      </c>
      <c r="E289" s="102">
        <f t="shared" si="25"/>
        <v>0</v>
      </c>
      <c r="F289" s="102">
        <f t="shared" si="26"/>
        <v>0</v>
      </c>
      <c r="G289" s="102">
        <f t="shared" si="27"/>
        <v>0</v>
      </c>
      <c r="H289" s="29">
        <f t="shared" si="28"/>
        <v>0</v>
      </c>
      <c r="I289" s="30">
        <f t="shared" si="29"/>
        <v>0</v>
      </c>
      <c r="J289" s="31">
        <f t="shared" si="30"/>
        <v>0</v>
      </c>
      <c r="K289" s="32">
        <f t="shared" si="31"/>
        <v>0</v>
      </c>
      <c r="L289" s="31">
        <f t="shared" si="32"/>
        <v>0</v>
      </c>
      <c r="M289" s="90"/>
      <c r="N289" s="83"/>
      <c r="O289" s="83"/>
      <c r="P289" s="79"/>
      <c r="Q289" s="79"/>
      <c r="R289" s="79"/>
      <c r="S289" s="79"/>
      <c r="T289" s="79"/>
    </row>
    <row r="290" spans="2:20" x14ac:dyDescent="0.2">
      <c r="B290" s="105">
        <f t="shared" si="22"/>
        <v>0</v>
      </c>
      <c r="C290" s="40" t="str">
        <f t="shared" si="23"/>
        <v>FT122</v>
      </c>
      <c r="D290" s="28">
        <f t="shared" si="24"/>
        <v>0</v>
      </c>
      <c r="E290" s="102">
        <f t="shared" si="25"/>
        <v>0</v>
      </c>
      <c r="F290" s="102">
        <f t="shared" si="26"/>
        <v>0</v>
      </c>
      <c r="G290" s="102">
        <f t="shared" si="27"/>
        <v>0</v>
      </c>
      <c r="H290" s="29">
        <f t="shared" si="28"/>
        <v>0</v>
      </c>
      <c r="I290" s="30">
        <f t="shared" si="29"/>
        <v>0</v>
      </c>
      <c r="J290" s="31">
        <f t="shared" si="30"/>
        <v>0</v>
      </c>
      <c r="K290" s="32">
        <f t="shared" si="31"/>
        <v>0</v>
      </c>
      <c r="L290" s="31">
        <f t="shared" si="32"/>
        <v>0</v>
      </c>
      <c r="M290" s="90"/>
      <c r="N290" s="83"/>
      <c r="O290" s="83"/>
      <c r="P290" s="79"/>
      <c r="Q290" s="79"/>
      <c r="R290" s="79"/>
      <c r="S290" s="79"/>
      <c r="T290" s="79"/>
    </row>
    <row r="291" spans="2:20" x14ac:dyDescent="0.2">
      <c r="B291" s="105">
        <f t="shared" si="22"/>
        <v>0</v>
      </c>
      <c r="C291" s="40" t="str">
        <f t="shared" si="23"/>
        <v>FT123</v>
      </c>
      <c r="D291" s="28">
        <f t="shared" si="24"/>
        <v>0</v>
      </c>
      <c r="E291" s="102">
        <f t="shared" si="25"/>
        <v>0</v>
      </c>
      <c r="F291" s="102">
        <f t="shared" si="26"/>
        <v>0</v>
      </c>
      <c r="G291" s="102">
        <f t="shared" si="27"/>
        <v>0</v>
      </c>
      <c r="H291" s="29">
        <f t="shared" si="28"/>
        <v>0</v>
      </c>
      <c r="I291" s="30">
        <f t="shared" si="29"/>
        <v>0</v>
      </c>
      <c r="J291" s="31">
        <f t="shared" si="30"/>
        <v>0</v>
      </c>
      <c r="K291" s="32">
        <f t="shared" si="31"/>
        <v>0</v>
      </c>
      <c r="L291" s="31">
        <f t="shared" si="32"/>
        <v>0</v>
      </c>
      <c r="M291" s="90"/>
      <c r="N291" s="83"/>
      <c r="O291" s="83"/>
      <c r="P291" s="79"/>
      <c r="Q291" s="79"/>
      <c r="R291" s="79"/>
      <c r="S291" s="79"/>
      <c r="T291" s="79"/>
    </row>
    <row r="292" spans="2:20" x14ac:dyDescent="0.2">
      <c r="B292" s="105">
        <f t="shared" si="22"/>
        <v>0</v>
      </c>
      <c r="C292" s="40" t="str">
        <f t="shared" si="23"/>
        <v>FT124</v>
      </c>
      <c r="D292" s="28">
        <f t="shared" si="24"/>
        <v>0</v>
      </c>
      <c r="E292" s="102">
        <f t="shared" si="25"/>
        <v>0</v>
      </c>
      <c r="F292" s="102">
        <f t="shared" si="26"/>
        <v>0</v>
      </c>
      <c r="G292" s="102">
        <f t="shared" si="27"/>
        <v>0</v>
      </c>
      <c r="H292" s="29">
        <f t="shared" si="28"/>
        <v>0</v>
      </c>
      <c r="I292" s="30">
        <f t="shared" si="29"/>
        <v>0</v>
      </c>
      <c r="J292" s="31">
        <f t="shared" si="30"/>
        <v>0</v>
      </c>
      <c r="K292" s="32">
        <f t="shared" si="31"/>
        <v>0</v>
      </c>
      <c r="L292" s="31">
        <f t="shared" si="32"/>
        <v>0</v>
      </c>
      <c r="M292" s="90"/>
      <c r="N292" s="83"/>
      <c r="O292" s="83"/>
      <c r="P292" s="79"/>
      <c r="Q292" s="79"/>
      <c r="R292" s="79"/>
      <c r="S292" s="79"/>
      <c r="T292" s="79"/>
    </row>
    <row r="293" spans="2:20" x14ac:dyDescent="0.2">
      <c r="B293" s="105">
        <f t="shared" si="22"/>
        <v>0</v>
      </c>
      <c r="C293" s="40" t="str">
        <f t="shared" si="23"/>
        <v>FT125</v>
      </c>
      <c r="D293" s="28">
        <f t="shared" si="24"/>
        <v>0</v>
      </c>
      <c r="E293" s="102">
        <f t="shared" si="25"/>
        <v>0</v>
      </c>
      <c r="F293" s="102">
        <f t="shared" si="26"/>
        <v>0</v>
      </c>
      <c r="G293" s="102">
        <f t="shared" si="27"/>
        <v>0</v>
      </c>
      <c r="H293" s="29">
        <f t="shared" si="28"/>
        <v>0</v>
      </c>
      <c r="I293" s="30">
        <f t="shared" si="29"/>
        <v>0</v>
      </c>
      <c r="J293" s="31">
        <f t="shared" si="30"/>
        <v>0</v>
      </c>
      <c r="K293" s="32">
        <f t="shared" si="31"/>
        <v>0</v>
      </c>
      <c r="L293" s="31">
        <f t="shared" si="32"/>
        <v>0</v>
      </c>
      <c r="M293" s="90"/>
      <c r="N293" s="83"/>
      <c r="O293" s="83"/>
      <c r="P293" s="79"/>
      <c r="Q293" s="79"/>
      <c r="R293" s="79"/>
      <c r="S293" s="79"/>
      <c r="T293" s="79"/>
    </row>
    <row r="294" spans="2:20" x14ac:dyDescent="0.2">
      <c r="B294" s="105">
        <f t="shared" si="22"/>
        <v>0</v>
      </c>
      <c r="C294" s="40" t="str">
        <f t="shared" si="23"/>
        <v>FT126</v>
      </c>
      <c r="D294" s="28">
        <f t="shared" si="24"/>
        <v>0</v>
      </c>
      <c r="E294" s="102">
        <f t="shared" si="25"/>
        <v>0</v>
      </c>
      <c r="F294" s="102">
        <f t="shared" si="26"/>
        <v>0</v>
      </c>
      <c r="G294" s="102">
        <f t="shared" si="27"/>
        <v>0</v>
      </c>
      <c r="H294" s="29">
        <f t="shared" si="28"/>
        <v>0</v>
      </c>
      <c r="I294" s="30">
        <f t="shared" si="29"/>
        <v>0</v>
      </c>
      <c r="J294" s="31">
        <f t="shared" si="30"/>
        <v>0</v>
      </c>
      <c r="K294" s="32">
        <f t="shared" si="31"/>
        <v>0</v>
      </c>
      <c r="L294" s="31">
        <f t="shared" si="32"/>
        <v>0</v>
      </c>
      <c r="M294" s="90"/>
      <c r="N294" s="83"/>
      <c r="O294" s="83"/>
      <c r="P294" s="79"/>
      <c r="Q294" s="79"/>
      <c r="R294" s="79"/>
      <c r="S294" s="79"/>
      <c r="T294" s="79"/>
    </row>
    <row r="295" spans="2:20" x14ac:dyDescent="0.2">
      <c r="B295" s="105">
        <f t="shared" si="22"/>
        <v>0</v>
      </c>
      <c r="C295" s="40" t="str">
        <f t="shared" si="23"/>
        <v>FT127</v>
      </c>
      <c r="D295" s="28">
        <f t="shared" si="24"/>
        <v>0</v>
      </c>
      <c r="E295" s="102">
        <f t="shared" si="25"/>
        <v>0</v>
      </c>
      <c r="F295" s="102">
        <f t="shared" si="26"/>
        <v>0</v>
      </c>
      <c r="G295" s="102">
        <f t="shared" si="27"/>
        <v>0</v>
      </c>
      <c r="H295" s="29">
        <f t="shared" si="28"/>
        <v>0</v>
      </c>
      <c r="I295" s="30">
        <f t="shared" si="29"/>
        <v>0</v>
      </c>
      <c r="J295" s="31">
        <f t="shared" si="30"/>
        <v>0</v>
      </c>
      <c r="K295" s="32">
        <f t="shared" si="31"/>
        <v>0</v>
      </c>
      <c r="L295" s="31">
        <f t="shared" si="32"/>
        <v>0</v>
      </c>
      <c r="M295" s="90"/>
      <c r="N295" s="83"/>
      <c r="O295" s="83"/>
      <c r="P295" s="79"/>
      <c r="Q295" s="79"/>
      <c r="R295" s="79"/>
      <c r="S295" s="79"/>
      <c r="T295" s="79"/>
    </row>
    <row r="296" spans="2:20" x14ac:dyDescent="0.2">
      <c r="B296" s="105">
        <f t="shared" si="22"/>
        <v>0</v>
      </c>
      <c r="C296" s="40" t="str">
        <f t="shared" si="23"/>
        <v>FT128</v>
      </c>
      <c r="D296" s="28">
        <f t="shared" si="24"/>
        <v>0</v>
      </c>
      <c r="E296" s="102">
        <f t="shared" si="25"/>
        <v>0</v>
      </c>
      <c r="F296" s="102">
        <f t="shared" si="26"/>
        <v>0</v>
      </c>
      <c r="G296" s="102">
        <f t="shared" si="27"/>
        <v>0</v>
      </c>
      <c r="H296" s="29">
        <f t="shared" si="28"/>
        <v>0</v>
      </c>
      <c r="I296" s="30">
        <f t="shared" si="29"/>
        <v>0</v>
      </c>
      <c r="J296" s="31">
        <f t="shared" si="30"/>
        <v>0</v>
      </c>
      <c r="K296" s="32">
        <f t="shared" si="31"/>
        <v>0</v>
      </c>
      <c r="L296" s="31">
        <f t="shared" si="32"/>
        <v>0</v>
      </c>
      <c r="M296" s="90"/>
      <c r="N296" s="83"/>
      <c r="O296" s="83"/>
      <c r="P296" s="79"/>
      <c r="Q296" s="79"/>
      <c r="R296" s="79"/>
      <c r="S296" s="79"/>
      <c r="T296" s="79"/>
    </row>
    <row r="297" spans="2:20" x14ac:dyDescent="0.2">
      <c r="B297" s="105">
        <f t="shared" si="22"/>
        <v>0</v>
      </c>
      <c r="C297" s="40" t="str">
        <f t="shared" si="23"/>
        <v>FT129</v>
      </c>
      <c r="D297" s="28">
        <f t="shared" si="24"/>
        <v>0</v>
      </c>
      <c r="E297" s="102">
        <f t="shared" si="25"/>
        <v>0</v>
      </c>
      <c r="F297" s="102">
        <f t="shared" si="26"/>
        <v>0</v>
      </c>
      <c r="G297" s="102">
        <f t="shared" si="27"/>
        <v>0</v>
      </c>
      <c r="H297" s="29">
        <f t="shared" si="28"/>
        <v>0</v>
      </c>
      <c r="I297" s="30">
        <f t="shared" si="29"/>
        <v>0</v>
      </c>
      <c r="J297" s="31">
        <f t="shared" si="30"/>
        <v>0</v>
      </c>
      <c r="K297" s="32">
        <f t="shared" si="31"/>
        <v>0</v>
      </c>
      <c r="L297" s="31">
        <f t="shared" si="32"/>
        <v>0</v>
      </c>
      <c r="M297" s="90"/>
      <c r="N297" s="83"/>
      <c r="O297" s="83"/>
      <c r="P297" s="79"/>
      <c r="Q297" s="79"/>
      <c r="R297" s="79"/>
      <c r="S297" s="79"/>
      <c r="T297" s="79"/>
    </row>
    <row r="298" spans="2:20" x14ac:dyDescent="0.2">
      <c r="B298" s="105">
        <f t="shared" ref="B298:B328" si="33">B135</f>
        <v>0</v>
      </c>
      <c r="C298" s="40" t="str">
        <f t="shared" ref="C298:C328" si="34">IF(C135=0,0,C135)</f>
        <v>FT130</v>
      </c>
      <c r="D298" s="28">
        <f t="shared" ref="D298:D328" si="35">I135-(E135*(1+F135))-$M$9*I135</f>
        <v>0</v>
      </c>
      <c r="E298" s="102">
        <f t="shared" ref="E298:E328" si="36">IF(I135=0,0,D298/I135)</f>
        <v>0</v>
      </c>
      <c r="F298" s="102">
        <f t="shared" ref="F298:F328" si="37">IFERROR(D135*E298,0)</f>
        <v>0</v>
      </c>
      <c r="G298" s="102">
        <f t="shared" ref="G298:G328" si="38">IFERROR($G$329*D135,0)</f>
        <v>0</v>
      </c>
      <c r="H298" s="29">
        <f t="shared" ref="H298:H328" si="39">IF(I135=0,0,G298/I135)</f>
        <v>0</v>
      </c>
      <c r="I298" s="30">
        <f t="shared" ref="I298:I328" si="40">IF(I135=0,0,$N$23*D135/I135)</f>
        <v>0</v>
      </c>
      <c r="J298" s="31">
        <f t="shared" ref="J298:J328" si="41">I298*I135</f>
        <v>0</v>
      </c>
      <c r="K298" s="32">
        <f t="shared" ref="K298:K328" si="42">E298*J298</f>
        <v>0</v>
      </c>
      <c r="L298" s="31">
        <f t="shared" ref="L298:L328" si="43">IF($L$17=0,0,I298/$L$17)</f>
        <v>0</v>
      </c>
      <c r="M298" s="90"/>
      <c r="N298" s="83"/>
      <c r="O298" s="83"/>
      <c r="P298" s="79"/>
      <c r="Q298" s="79"/>
      <c r="R298" s="79"/>
      <c r="S298" s="79"/>
      <c r="T298" s="79"/>
    </row>
    <row r="299" spans="2:20" x14ac:dyDescent="0.2">
      <c r="B299" s="105">
        <f t="shared" si="33"/>
        <v>0</v>
      </c>
      <c r="C299" s="40" t="str">
        <f t="shared" si="34"/>
        <v>FT131</v>
      </c>
      <c r="D299" s="28">
        <f t="shared" si="35"/>
        <v>0</v>
      </c>
      <c r="E299" s="102">
        <f t="shared" si="36"/>
        <v>0</v>
      </c>
      <c r="F299" s="102">
        <f t="shared" si="37"/>
        <v>0</v>
      </c>
      <c r="G299" s="102">
        <f t="shared" si="38"/>
        <v>0</v>
      </c>
      <c r="H299" s="29">
        <f t="shared" si="39"/>
        <v>0</v>
      </c>
      <c r="I299" s="30">
        <f t="shared" si="40"/>
        <v>0</v>
      </c>
      <c r="J299" s="31">
        <f t="shared" si="41"/>
        <v>0</v>
      </c>
      <c r="K299" s="32">
        <f t="shared" si="42"/>
        <v>0</v>
      </c>
      <c r="L299" s="31">
        <f t="shared" si="43"/>
        <v>0</v>
      </c>
      <c r="M299" s="90"/>
      <c r="N299" s="83"/>
      <c r="O299" s="83"/>
      <c r="P299" s="79"/>
      <c r="Q299" s="79"/>
      <c r="R299" s="79"/>
      <c r="S299" s="79"/>
      <c r="T299" s="79"/>
    </row>
    <row r="300" spans="2:20" x14ac:dyDescent="0.2">
      <c r="B300" s="105">
        <f t="shared" si="33"/>
        <v>0</v>
      </c>
      <c r="C300" s="40" t="str">
        <f t="shared" si="34"/>
        <v>FT132</v>
      </c>
      <c r="D300" s="28">
        <f t="shared" si="35"/>
        <v>0</v>
      </c>
      <c r="E300" s="102">
        <f t="shared" si="36"/>
        <v>0</v>
      </c>
      <c r="F300" s="102">
        <f t="shared" si="37"/>
        <v>0</v>
      </c>
      <c r="G300" s="102">
        <f t="shared" si="38"/>
        <v>0</v>
      </c>
      <c r="H300" s="29">
        <f t="shared" si="39"/>
        <v>0</v>
      </c>
      <c r="I300" s="30">
        <f t="shared" si="40"/>
        <v>0</v>
      </c>
      <c r="J300" s="31">
        <f t="shared" si="41"/>
        <v>0</v>
      </c>
      <c r="K300" s="32">
        <f t="shared" si="42"/>
        <v>0</v>
      </c>
      <c r="L300" s="31">
        <f t="shared" si="43"/>
        <v>0</v>
      </c>
      <c r="M300" s="90"/>
      <c r="N300" s="83"/>
      <c r="O300" s="83"/>
      <c r="P300" s="79"/>
      <c r="Q300" s="79"/>
      <c r="R300" s="79"/>
      <c r="S300" s="79"/>
      <c r="T300" s="79"/>
    </row>
    <row r="301" spans="2:20" x14ac:dyDescent="0.2">
      <c r="B301" s="105">
        <f t="shared" si="33"/>
        <v>0</v>
      </c>
      <c r="C301" s="40" t="str">
        <f t="shared" si="34"/>
        <v>FT133</v>
      </c>
      <c r="D301" s="28">
        <f t="shared" si="35"/>
        <v>0</v>
      </c>
      <c r="E301" s="102">
        <f t="shared" si="36"/>
        <v>0</v>
      </c>
      <c r="F301" s="102">
        <f t="shared" si="37"/>
        <v>0</v>
      </c>
      <c r="G301" s="102">
        <f t="shared" si="38"/>
        <v>0</v>
      </c>
      <c r="H301" s="29">
        <f t="shared" si="39"/>
        <v>0</v>
      </c>
      <c r="I301" s="30">
        <f t="shared" si="40"/>
        <v>0</v>
      </c>
      <c r="J301" s="31">
        <f t="shared" si="41"/>
        <v>0</v>
      </c>
      <c r="K301" s="32">
        <f t="shared" si="42"/>
        <v>0</v>
      </c>
      <c r="L301" s="31">
        <f t="shared" si="43"/>
        <v>0</v>
      </c>
      <c r="M301" s="90"/>
      <c r="N301" s="83"/>
      <c r="O301" s="83"/>
      <c r="P301" s="79"/>
      <c r="Q301" s="79"/>
      <c r="R301" s="79"/>
      <c r="S301" s="79"/>
      <c r="T301" s="79"/>
    </row>
    <row r="302" spans="2:20" x14ac:dyDescent="0.2">
      <c r="B302" s="105">
        <f t="shared" si="33"/>
        <v>0</v>
      </c>
      <c r="C302" s="40" t="str">
        <f t="shared" si="34"/>
        <v>FT134</v>
      </c>
      <c r="D302" s="28">
        <f t="shared" si="35"/>
        <v>0</v>
      </c>
      <c r="E302" s="102">
        <f t="shared" si="36"/>
        <v>0</v>
      </c>
      <c r="F302" s="102">
        <f t="shared" si="37"/>
        <v>0</v>
      </c>
      <c r="G302" s="102">
        <f t="shared" si="38"/>
        <v>0</v>
      </c>
      <c r="H302" s="29">
        <f t="shared" si="39"/>
        <v>0</v>
      </c>
      <c r="I302" s="30">
        <f t="shared" si="40"/>
        <v>0</v>
      </c>
      <c r="J302" s="31">
        <f t="shared" si="41"/>
        <v>0</v>
      </c>
      <c r="K302" s="32">
        <f t="shared" si="42"/>
        <v>0</v>
      </c>
      <c r="L302" s="31">
        <f t="shared" si="43"/>
        <v>0</v>
      </c>
      <c r="M302" s="90"/>
      <c r="N302" s="83"/>
      <c r="O302" s="83"/>
      <c r="P302" s="79"/>
      <c r="Q302" s="79"/>
      <c r="R302" s="79"/>
      <c r="S302" s="79"/>
      <c r="T302" s="79"/>
    </row>
    <row r="303" spans="2:20" x14ac:dyDescent="0.2">
      <c r="B303" s="105">
        <f t="shared" si="33"/>
        <v>0</v>
      </c>
      <c r="C303" s="40" t="str">
        <f t="shared" si="34"/>
        <v>FT135</v>
      </c>
      <c r="D303" s="28">
        <f t="shared" si="35"/>
        <v>0</v>
      </c>
      <c r="E303" s="102">
        <f t="shared" si="36"/>
        <v>0</v>
      </c>
      <c r="F303" s="102">
        <f t="shared" si="37"/>
        <v>0</v>
      </c>
      <c r="G303" s="102">
        <f t="shared" si="38"/>
        <v>0</v>
      </c>
      <c r="H303" s="29">
        <f t="shared" si="39"/>
        <v>0</v>
      </c>
      <c r="I303" s="30">
        <f t="shared" si="40"/>
        <v>0</v>
      </c>
      <c r="J303" s="31">
        <f t="shared" si="41"/>
        <v>0</v>
      </c>
      <c r="K303" s="32">
        <f t="shared" si="42"/>
        <v>0</v>
      </c>
      <c r="L303" s="31">
        <f t="shared" si="43"/>
        <v>0</v>
      </c>
      <c r="M303" s="90"/>
      <c r="N303" s="83"/>
      <c r="O303" s="83"/>
      <c r="P303" s="79"/>
      <c r="Q303" s="79"/>
      <c r="R303" s="79"/>
      <c r="S303" s="79"/>
      <c r="T303" s="79"/>
    </row>
    <row r="304" spans="2:20" x14ac:dyDescent="0.2">
      <c r="B304" s="105">
        <f t="shared" si="33"/>
        <v>0</v>
      </c>
      <c r="C304" s="40" t="str">
        <f t="shared" si="34"/>
        <v>FT136</v>
      </c>
      <c r="D304" s="28">
        <f t="shared" si="35"/>
        <v>0</v>
      </c>
      <c r="E304" s="102">
        <f t="shared" si="36"/>
        <v>0</v>
      </c>
      <c r="F304" s="102">
        <f t="shared" si="37"/>
        <v>0</v>
      </c>
      <c r="G304" s="102">
        <f t="shared" si="38"/>
        <v>0</v>
      </c>
      <c r="H304" s="29">
        <f t="shared" si="39"/>
        <v>0</v>
      </c>
      <c r="I304" s="30">
        <f t="shared" si="40"/>
        <v>0</v>
      </c>
      <c r="J304" s="31">
        <f t="shared" si="41"/>
        <v>0</v>
      </c>
      <c r="K304" s="32">
        <f t="shared" si="42"/>
        <v>0</v>
      </c>
      <c r="L304" s="31">
        <f t="shared" si="43"/>
        <v>0</v>
      </c>
      <c r="M304" s="90"/>
      <c r="N304" s="83"/>
      <c r="O304" s="83"/>
      <c r="P304" s="79"/>
      <c r="Q304" s="79"/>
      <c r="R304" s="79"/>
      <c r="S304" s="79"/>
      <c r="T304" s="79"/>
    </row>
    <row r="305" spans="2:20" x14ac:dyDescent="0.2">
      <c r="B305" s="105">
        <f t="shared" si="33"/>
        <v>0</v>
      </c>
      <c r="C305" s="40" t="str">
        <f t="shared" si="34"/>
        <v>FT137</v>
      </c>
      <c r="D305" s="28">
        <f t="shared" si="35"/>
        <v>0</v>
      </c>
      <c r="E305" s="102">
        <f t="shared" si="36"/>
        <v>0</v>
      </c>
      <c r="F305" s="102">
        <f t="shared" si="37"/>
        <v>0</v>
      </c>
      <c r="G305" s="102">
        <f t="shared" si="38"/>
        <v>0</v>
      </c>
      <c r="H305" s="29">
        <f t="shared" si="39"/>
        <v>0</v>
      </c>
      <c r="I305" s="30">
        <f t="shared" si="40"/>
        <v>0</v>
      </c>
      <c r="J305" s="31">
        <f t="shared" si="41"/>
        <v>0</v>
      </c>
      <c r="K305" s="32">
        <f t="shared" si="42"/>
        <v>0</v>
      </c>
      <c r="L305" s="31">
        <f t="shared" si="43"/>
        <v>0</v>
      </c>
      <c r="M305" s="90"/>
      <c r="N305" s="83"/>
      <c r="O305" s="83"/>
      <c r="P305" s="79"/>
      <c r="Q305" s="79"/>
      <c r="R305" s="79"/>
      <c r="S305" s="79"/>
      <c r="T305" s="79"/>
    </row>
    <row r="306" spans="2:20" x14ac:dyDescent="0.2">
      <c r="B306" s="105">
        <f t="shared" si="33"/>
        <v>0</v>
      </c>
      <c r="C306" s="40" t="str">
        <f t="shared" si="34"/>
        <v>FT138</v>
      </c>
      <c r="D306" s="28">
        <f t="shared" si="35"/>
        <v>0</v>
      </c>
      <c r="E306" s="102">
        <f t="shared" si="36"/>
        <v>0</v>
      </c>
      <c r="F306" s="102">
        <f t="shared" si="37"/>
        <v>0</v>
      </c>
      <c r="G306" s="102">
        <f t="shared" si="38"/>
        <v>0</v>
      </c>
      <c r="H306" s="29">
        <f t="shared" si="39"/>
        <v>0</v>
      </c>
      <c r="I306" s="30">
        <f t="shared" si="40"/>
        <v>0</v>
      </c>
      <c r="J306" s="31">
        <f t="shared" si="41"/>
        <v>0</v>
      </c>
      <c r="K306" s="32">
        <f t="shared" si="42"/>
        <v>0</v>
      </c>
      <c r="L306" s="31">
        <f t="shared" si="43"/>
        <v>0</v>
      </c>
      <c r="M306" s="90"/>
      <c r="N306" s="83"/>
      <c r="O306" s="83"/>
      <c r="P306" s="79"/>
      <c r="Q306" s="79"/>
      <c r="R306" s="79"/>
      <c r="S306" s="79"/>
      <c r="T306" s="79"/>
    </row>
    <row r="307" spans="2:20" x14ac:dyDescent="0.2">
      <c r="B307" s="105">
        <f t="shared" si="33"/>
        <v>0</v>
      </c>
      <c r="C307" s="40" t="str">
        <f t="shared" si="34"/>
        <v>FT139</v>
      </c>
      <c r="D307" s="28">
        <f t="shared" si="35"/>
        <v>0</v>
      </c>
      <c r="E307" s="102">
        <f t="shared" si="36"/>
        <v>0</v>
      </c>
      <c r="F307" s="102">
        <f t="shared" si="37"/>
        <v>0</v>
      </c>
      <c r="G307" s="102">
        <f t="shared" si="38"/>
        <v>0</v>
      </c>
      <c r="H307" s="29">
        <f t="shared" si="39"/>
        <v>0</v>
      </c>
      <c r="I307" s="30">
        <f t="shared" si="40"/>
        <v>0</v>
      </c>
      <c r="J307" s="31">
        <f t="shared" si="41"/>
        <v>0</v>
      </c>
      <c r="K307" s="32">
        <f t="shared" si="42"/>
        <v>0</v>
      </c>
      <c r="L307" s="31">
        <f t="shared" si="43"/>
        <v>0</v>
      </c>
      <c r="M307" s="90"/>
      <c r="N307" s="83"/>
      <c r="O307" s="83"/>
      <c r="P307" s="79"/>
      <c r="Q307" s="79"/>
      <c r="R307" s="79"/>
      <c r="S307" s="79"/>
      <c r="T307" s="79"/>
    </row>
    <row r="308" spans="2:20" x14ac:dyDescent="0.2">
      <c r="B308" s="105">
        <f t="shared" si="33"/>
        <v>0</v>
      </c>
      <c r="C308" s="40" t="str">
        <f t="shared" si="34"/>
        <v>FT140</v>
      </c>
      <c r="D308" s="28">
        <f t="shared" si="35"/>
        <v>0</v>
      </c>
      <c r="E308" s="102">
        <f t="shared" si="36"/>
        <v>0</v>
      </c>
      <c r="F308" s="102">
        <f t="shared" si="37"/>
        <v>0</v>
      </c>
      <c r="G308" s="102">
        <f t="shared" si="38"/>
        <v>0</v>
      </c>
      <c r="H308" s="29">
        <f t="shared" si="39"/>
        <v>0</v>
      </c>
      <c r="I308" s="30">
        <f t="shared" si="40"/>
        <v>0</v>
      </c>
      <c r="J308" s="31">
        <f t="shared" si="41"/>
        <v>0</v>
      </c>
      <c r="K308" s="32">
        <f t="shared" si="42"/>
        <v>0</v>
      </c>
      <c r="L308" s="31">
        <f t="shared" si="43"/>
        <v>0</v>
      </c>
      <c r="M308" s="90"/>
      <c r="N308" s="83"/>
      <c r="O308" s="83"/>
      <c r="P308" s="79"/>
      <c r="Q308" s="79"/>
      <c r="R308" s="79"/>
      <c r="S308" s="79"/>
      <c r="T308" s="79"/>
    </row>
    <row r="309" spans="2:20" x14ac:dyDescent="0.2">
      <c r="B309" s="105">
        <f t="shared" si="33"/>
        <v>0</v>
      </c>
      <c r="C309" s="40" t="str">
        <f t="shared" si="34"/>
        <v>FT141</v>
      </c>
      <c r="D309" s="28">
        <f t="shared" si="35"/>
        <v>0</v>
      </c>
      <c r="E309" s="102">
        <f t="shared" si="36"/>
        <v>0</v>
      </c>
      <c r="F309" s="102">
        <f t="shared" si="37"/>
        <v>0</v>
      </c>
      <c r="G309" s="102">
        <f t="shared" si="38"/>
        <v>0</v>
      </c>
      <c r="H309" s="29">
        <f t="shared" si="39"/>
        <v>0</v>
      </c>
      <c r="I309" s="30">
        <f t="shared" si="40"/>
        <v>0</v>
      </c>
      <c r="J309" s="31">
        <f t="shared" si="41"/>
        <v>0</v>
      </c>
      <c r="K309" s="32">
        <f t="shared" si="42"/>
        <v>0</v>
      </c>
      <c r="L309" s="31">
        <f t="shared" si="43"/>
        <v>0</v>
      </c>
      <c r="M309" s="90"/>
      <c r="N309" s="83"/>
      <c r="O309" s="83"/>
      <c r="P309" s="79"/>
      <c r="Q309" s="79"/>
      <c r="R309" s="79"/>
      <c r="S309" s="79"/>
      <c r="T309" s="79"/>
    </row>
    <row r="310" spans="2:20" x14ac:dyDescent="0.2">
      <c r="B310" s="105">
        <f t="shared" si="33"/>
        <v>0</v>
      </c>
      <c r="C310" s="40" t="str">
        <f t="shared" si="34"/>
        <v>FT142</v>
      </c>
      <c r="D310" s="28">
        <f t="shared" si="35"/>
        <v>0</v>
      </c>
      <c r="E310" s="102">
        <f t="shared" si="36"/>
        <v>0</v>
      </c>
      <c r="F310" s="102">
        <f t="shared" si="37"/>
        <v>0</v>
      </c>
      <c r="G310" s="102">
        <f t="shared" si="38"/>
        <v>0</v>
      </c>
      <c r="H310" s="29">
        <f t="shared" si="39"/>
        <v>0</v>
      </c>
      <c r="I310" s="30">
        <f t="shared" si="40"/>
        <v>0</v>
      </c>
      <c r="J310" s="31">
        <f t="shared" si="41"/>
        <v>0</v>
      </c>
      <c r="K310" s="32">
        <f t="shared" si="42"/>
        <v>0</v>
      </c>
      <c r="L310" s="31">
        <f t="shared" si="43"/>
        <v>0</v>
      </c>
      <c r="M310" s="90"/>
      <c r="N310" s="83"/>
      <c r="O310" s="83"/>
      <c r="P310" s="79"/>
      <c r="Q310" s="79"/>
      <c r="R310" s="79"/>
      <c r="S310" s="79"/>
      <c r="T310" s="79"/>
    </row>
    <row r="311" spans="2:20" x14ac:dyDescent="0.2">
      <c r="B311" s="105">
        <f t="shared" si="33"/>
        <v>0</v>
      </c>
      <c r="C311" s="40" t="str">
        <f t="shared" si="34"/>
        <v>FT143</v>
      </c>
      <c r="D311" s="28">
        <f t="shared" si="35"/>
        <v>0</v>
      </c>
      <c r="E311" s="102">
        <f t="shared" si="36"/>
        <v>0</v>
      </c>
      <c r="F311" s="102">
        <f t="shared" si="37"/>
        <v>0</v>
      </c>
      <c r="G311" s="102">
        <f t="shared" si="38"/>
        <v>0</v>
      </c>
      <c r="H311" s="29">
        <f t="shared" si="39"/>
        <v>0</v>
      </c>
      <c r="I311" s="30">
        <f t="shared" si="40"/>
        <v>0</v>
      </c>
      <c r="J311" s="31">
        <f t="shared" si="41"/>
        <v>0</v>
      </c>
      <c r="K311" s="32">
        <f t="shared" si="42"/>
        <v>0</v>
      </c>
      <c r="L311" s="31">
        <f t="shared" si="43"/>
        <v>0</v>
      </c>
      <c r="M311" s="90"/>
      <c r="N311" s="83"/>
      <c r="O311" s="83"/>
      <c r="P311" s="79"/>
      <c r="Q311" s="79"/>
      <c r="R311" s="79"/>
      <c r="S311" s="79"/>
      <c r="T311" s="79"/>
    </row>
    <row r="312" spans="2:20" x14ac:dyDescent="0.2">
      <c r="B312" s="105">
        <f t="shared" si="33"/>
        <v>0</v>
      </c>
      <c r="C312" s="40" t="str">
        <f t="shared" si="34"/>
        <v>FT144</v>
      </c>
      <c r="D312" s="28">
        <f t="shared" si="35"/>
        <v>0</v>
      </c>
      <c r="E312" s="102">
        <f t="shared" si="36"/>
        <v>0</v>
      </c>
      <c r="F312" s="102">
        <f t="shared" si="37"/>
        <v>0</v>
      </c>
      <c r="G312" s="102">
        <f t="shared" si="38"/>
        <v>0</v>
      </c>
      <c r="H312" s="29">
        <f t="shared" si="39"/>
        <v>0</v>
      </c>
      <c r="I312" s="30">
        <f t="shared" si="40"/>
        <v>0</v>
      </c>
      <c r="J312" s="31">
        <f t="shared" si="41"/>
        <v>0</v>
      </c>
      <c r="K312" s="32">
        <f t="shared" si="42"/>
        <v>0</v>
      </c>
      <c r="L312" s="31">
        <f t="shared" si="43"/>
        <v>0</v>
      </c>
      <c r="M312" s="90"/>
      <c r="N312" s="83"/>
      <c r="O312" s="83"/>
      <c r="P312" s="79"/>
      <c r="Q312" s="79"/>
      <c r="R312" s="79"/>
      <c r="S312" s="79"/>
      <c r="T312" s="79"/>
    </row>
    <row r="313" spans="2:20" x14ac:dyDescent="0.2">
      <c r="B313" s="105">
        <f t="shared" si="33"/>
        <v>0</v>
      </c>
      <c r="C313" s="40" t="str">
        <f t="shared" si="34"/>
        <v>FT145</v>
      </c>
      <c r="D313" s="28">
        <f t="shared" si="35"/>
        <v>0</v>
      </c>
      <c r="E313" s="102">
        <f t="shared" si="36"/>
        <v>0</v>
      </c>
      <c r="F313" s="102">
        <f t="shared" si="37"/>
        <v>0</v>
      </c>
      <c r="G313" s="102">
        <f t="shared" si="38"/>
        <v>0</v>
      </c>
      <c r="H313" s="29">
        <f t="shared" si="39"/>
        <v>0</v>
      </c>
      <c r="I313" s="30">
        <f t="shared" si="40"/>
        <v>0</v>
      </c>
      <c r="J313" s="31">
        <f t="shared" si="41"/>
        <v>0</v>
      </c>
      <c r="K313" s="32">
        <f t="shared" si="42"/>
        <v>0</v>
      </c>
      <c r="L313" s="31">
        <f t="shared" si="43"/>
        <v>0</v>
      </c>
      <c r="M313" s="90"/>
      <c r="N313" s="83"/>
      <c r="O313" s="83"/>
      <c r="P313" s="79"/>
      <c r="Q313" s="79"/>
      <c r="R313" s="79"/>
      <c r="S313" s="79"/>
      <c r="T313" s="79"/>
    </row>
    <row r="314" spans="2:20" x14ac:dyDescent="0.2">
      <c r="B314" s="105">
        <f t="shared" si="33"/>
        <v>0</v>
      </c>
      <c r="C314" s="40" t="str">
        <f t="shared" si="34"/>
        <v>FT146</v>
      </c>
      <c r="D314" s="28">
        <f t="shared" si="35"/>
        <v>0</v>
      </c>
      <c r="E314" s="102">
        <f t="shared" si="36"/>
        <v>0</v>
      </c>
      <c r="F314" s="102">
        <f t="shared" si="37"/>
        <v>0</v>
      </c>
      <c r="G314" s="102">
        <f t="shared" si="38"/>
        <v>0</v>
      </c>
      <c r="H314" s="29">
        <f t="shared" si="39"/>
        <v>0</v>
      </c>
      <c r="I314" s="30">
        <f t="shared" si="40"/>
        <v>0</v>
      </c>
      <c r="J314" s="31">
        <f t="shared" si="41"/>
        <v>0</v>
      </c>
      <c r="K314" s="32">
        <f t="shared" si="42"/>
        <v>0</v>
      </c>
      <c r="L314" s="31">
        <f t="shared" si="43"/>
        <v>0</v>
      </c>
      <c r="M314" s="90"/>
      <c r="N314" s="83"/>
      <c r="O314" s="83"/>
      <c r="P314" s="79"/>
      <c r="Q314" s="79"/>
      <c r="R314" s="79"/>
      <c r="S314" s="79"/>
      <c r="T314" s="79"/>
    </row>
    <row r="315" spans="2:20" x14ac:dyDescent="0.2">
      <c r="B315" s="105">
        <f t="shared" si="33"/>
        <v>0</v>
      </c>
      <c r="C315" s="40" t="str">
        <f t="shared" si="34"/>
        <v>FT147</v>
      </c>
      <c r="D315" s="28">
        <f t="shared" si="35"/>
        <v>0</v>
      </c>
      <c r="E315" s="102">
        <f t="shared" si="36"/>
        <v>0</v>
      </c>
      <c r="F315" s="102">
        <f t="shared" si="37"/>
        <v>0</v>
      </c>
      <c r="G315" s="102">
        <f t="shared" si="38"/>
        <v>0</v>
      </c>
      <c r="H315" s="29">
        <f t="shared" si="39"/>
        <v>0</v>
      </c>
      <c r="I315" s="30">
        <f t="shared" si="40"/>
        <v>0</v>
      </c>
      <c r="J315" s="31">
        <f t="shared" si="41"/>
        <v>0</v>
      </c>
      <c r="K315" s="32">
        <f t="shared" si="42"/>
        <v>0</v>
      </c>
      <c r="L315" s="31">
        <f t="shared" si="43"/>
        <v>0</v>
      </c>
      <c r="M315" s="90"/>
      <c r="N315" s="83"/>
      <c r="O315" s="83"/>
      <c r="P315" s="79"/>
      <c r="Q315" s="79"/>
      <c r="R315" s="79"/>
      <c r="S315" s="79"/>
      <c r="T315" s="79"/>
    </row>
    <row r="316" spans="2:20" x14ac:dyDescent="0.2">
      <c r="B316" s="105">
        <f t="shared" si="33"/>
        <v>0</v>
      </c>
      <c r="C316" s="40" t="str">
        <f t="shared" si="34"/>
        <v>FT148</v>
      </c>
      <c r="D316" s="28">
        <f t="shared" si="35"/>
        <v>0</v>
      </c>
      <c r="E316" s="102">
        <f t="shared" si="36"/>
        <v>0</v>
      </c>
      <c r="F316" s="102">
        <f t="shared" si="37"/>
        <v>0</v>
      </c>
      <c r="G316" s="102">
        <f t="shared" si="38"/>
        <v>0</v>
      </c>
      <c r="H316" s="29">
        <f t="shared" si="39"/>
        <v>0</v>
      </c>
      <c r="I316" s="30">
        <f t="shared" si="40"/>
        <v>0</v>
      </c>
      <c r="J316" s="31">
        <f t="shared" si="41"/>
        <v>0</v>
      </c>
      <c r="K316" s="32">
        <f t="shared" si="42"/>
        <v>0</v>
      </c>
      <c r="L316" s="31">
        <f t="shared" si="43"/>
        <v>0</v>
      </c>
      <c r="M316" s="90"/>
      <c r="N316" s="83"/>
      <c r="O316" s="83"/>
      <c r="P316" s="79"/>
      <c r="Q316" s="79"/>
      <c r="R316" s="79"/>
      <c r="S316" s="79"/>
      <c r="T316" s="79"/>
    </row>
    <row r="317" spans="2:20" x14ac:dyDescent="0.2">
      <c r="B317" s="105">
        <f t="shared" si="33"/>
        <v>0</v>
      </c>
      <c r="C317" s="40" t="str">
        <f t="shared" si="34"/>
        <v>FT149</v>
      </c>
      <c r="D317" s="28">
        <f t="shared" si="35"/>
        <v>0</v>
      </c>
      <c r="E317" s="102">
        <f t="shared" si="36"/>
        <v>0</v>
      </c>
      <c r="F317" s="102">
        <f t="shared" si="37"/>
        <v>0</v>
      </c>
      <c r="G317" s="102">
        <f t="shared" si="38"/>
        <v>0</v>
      </c>
      <c r="H317" s="29">
        <f t="shared" si="39"/>
        <v>0</v>
      </c>
      <c r="I317" s="30">
        <f t="shared" si="40"/>
        <v>0</v>
      </c>
      <c r="J317" s="31">
        <f t="shared" si="41"/>
        <v>0</v>
      </c>
      <c r="K317" s="32">
        <f t="shared" si="42"/>
        <v>0</v>
      </c>
      <c r="L317" s="31">
        <f t="shared" si="43"/>
        <v>0</v>
      </c>
      <c r="M317" s="90"/>
      <c r="N317" s="83"/>
      <c r="O317" s="83"/>
      <c r="P317" s="79"/>
      <c r="Q317" s="79"/>
      <c r="R317" s="79"/>
      <c r="S317" s="79"/>
      <c r="T317" s="79"/>
    </row>
    <row r="318" spans="2:20" x14ac:dyDescent="0.2">
      <c r="B318" s="105">
        <f t="shared" si="33"/>
        <v>0</v>
      </c>
      <c r="C318" s="40" t="str">
        <f t="shared" si="34"/>
        <v>FT150</v>
      </c>
      <c r="D318" s="28">
        <f t="shared" si="35"/>
        <v>0</v>
      </c>
      <c r="E318" s="102">
        <f t="shared" si="36"/>
        <v>0</v>
      </c>
      <c r="F318" s="102">
        <f t="shared" si="37"/>
        <v>0</v>
      </c>
      <c r="G318" s="102">
        <f t="shared" si="38"/>
        <v>0</v>
      </c>
      <c r="H318" s="29">
        <f t="shared" si="39"/>
        <v>0</v>
      </c>
      <c r="I318" s="30">
        <f t="shared" si="40"/>
        <v>0</v>
      </c>
      <c r="J318" s="31">
        <f t="shared" si="41"/>
        <v>0</v>
      </c>
      <c r="K318" s="32">
        <f t="shared" si="42"/>
        <v>0</v>
      </c>
      <c r="L318" s="31">
        <f t="shared" si="43"/>
        <v>0</v>
      </c>
      <c r="M318" s="90"/>
      <c r="N318" s="83"/>
      <c r="O318" s="83"/>
      <c r="P318" s="79"/>
      <c r="Q318" s="79"/>
      <c r="R318" s="79"/>
      <c r="S318" s="79"/>
      <c r="T318" s="79"/>
    </row>
    <row r="319" spans="2:20" x14ac:dyDescent="0.2">
      <c r="B319" s="105">
        <f t="shared" si="33"/>
        <v>0</v>
      </c>
      <c r="C319" s="40" t="str">
        <f t="shared" si="34"/>
        <v>FT151</v>
      </c>
      <c r="D319" s="28">
        <f t="shared" si="35"/>
        <v>0</v>
      </c>
      <c r="E319" s="102">
        <f t="shared" si="36"/>
        <v>0</v>
      </c>
      <c r="F319" s="102">
        <f t="shared" si="37"/>
        <v>0</v>
      </c>
      <c r="G319" s="102">
        <f t="shared" si="38"/>
        <v>0</v>
      </c>
      <c r="H319" s="29">
        <f t="shared" si="39"/>
        <v>0</v>
      </c>
      <c r="I319" s="30">
        <f t="shared" si="40"/>
        <v>0</v>
      </c>
      <c r="J319" s="31">
        <f t="shared" si="41"/>
        <v>0</v>
      </c>
      <c r="K319" s="32">
        <f t="shared" si="42"/>
        <v>0</v>
      </c>
      <c r="L319" s="31">
        <f t="shared" si="43"/>
        <v>0</v>
      </c>
      <c r="M319" s="90"/>
      <c r="N319" s="83"/>
      <c r="O319" s="83"/>
      <c r="P319" s="79"/>
      <c r="Q319" s="79"/>
      <c r="R319" s="79"/>
      <c r="S319" s="79"/>
      <c r="T319" s="79"/>
    </row>
    <row r="320" spans="2:20" x14ac:dyDescent="0.2">
      <c r="B320" s="105">
        <f t="shared" si="33"/>
        <v>0</v>
      </c>
      <c r="C320" s="40" t="str">
        <f t="shared" si="34"/>
        <v>FT152</v>
      </c>
      <c r="D320" s="28">
        <f t="shared" si="35"/>
        <v>0</v>
      </c>
      <c r="E320" s="102">
        <f t="shared" si="36"/>
        <v>0</v>
      </c>
      <c r="F320" s="102">
        <f t="shared" si="37"/>
        <v>0</v>
      </c>
      <c r="G320" s="102">
        <f t="shared" si="38"/>
        <v>0</v>
      </c>
      <c r="H320" s="29">
        <f t="shared" si="39"/>
        <v>0</v>
      </c>
      <c r="I320" s="30">
        <f t="shared" si="40"/>
        <v>0</v>
      </c>
      <c r="J320" s="31">
        <f t="shared" si="41"/>
        <v>0</v>
      </c>
      <c r="K320" s="32">
        <f t="shared" si="42"/>
        <v>0</v>
      </c>
      <c r="L320" s="31">
        <f t="shared" si="43"/>
        <v>0</v>
      </c>
      <c r="M320" s="90"/>
      <c r="N320" s="83"/>
      <c r="O320" s="83"/>
      <c r="P320" s="79"/>
      <c r="Q320" s="79"/>
      <c r="R320" s="79"/>
      <c r="S320" s="79"/>
      <c r="T320" s="79"/>
    </row>
    <row r="321" spans="2:20" x14ac:dyDescent="0.2">
      <c r="B321" s="105">
        <f t="shared" si="33"/>
        <v>0</v>
      </c>
      <c r="C321" s="40" t="str">
        <f t="shared" si="34"/>
        <v>FT153</v>
      </c>
      <c r="D321" s="28">
        <f t="shared" si="35"/>
        <v>0</v>
      </c>
      <c r="E321" s="102">
        <f t="shared" si="36"/>
        <v>0</v>
      </c>
      <c r="F321" s="102">
        <f t="shared" si="37"/>
        <v>0</v>
      </c>
      <c r="G321" s="102">
        <f t="shared" si="38"/>
        <v>0</v>
      </c>
      <c r="H321" s="29">
        <f t="shared" si="39"/>
        <v>0</v>
      </c>
      <c r="I321" s="30">
        <f t="shared" si="40"/>
        <v>0</v>
      </c>
      <c r="J321" s="31">
        <f t="shared" si="41"/>
        <v>0</v>
      </c>
      <c r="K321" s="32">
        <f t="shared" si="42"/>
        <v>0</v>
      </c>
      <c r="L321" s="31">
        <f t="shared" si="43"/>
        <v>0</v>
      </c>
      <c r="M321" s="90"/>
      <c r="N321" s="83"/>
      <c r="O321" s="83"/>
      <c r="P321" s="79"/>
      <c r="Q321" s="79"/>
      <c r="R321" s="79"/>
      <c r="S321" s="79"/>
      <c r="T321" s="79"/>
    </row>
    <row r="322" spans="2:20" x14ac:dyDescent="0.2">
      <c r="B322" s="105">
        <f t="shared" si="33"/>
        <v>0</v>
      </c>
      <c r="C322" s="40" t="str">
        <f t="shared" si="34"/>
        <v>FT154</v>
      </c>
      <c r="D322" s="28">
        <f t="shared" si="35"/>
        <v>0</v>
      </c>
      <c r="E322" s="102">
        <f t="shared" si="36"/>
        <v>0</v>
      </c>
      <c r="F322" s="102">
        <f t="shared" si="37"/>
        <v>0</v>
      </c>
      <c r="G322" s="102">
        <f t="shared" si="38"/>
        <v>0</v>
      </c>
      <c r="H322" s="29">
        <f t="shared" si="39"/>
        <v>0</v>
      </c>
      <c r="I322" s="30">
        <f t="shared" si="40"/>
        <v>0</v>
      </c>
      <c r="J322" s="31">
        <f t="shared" si="41"/>
        <v>0</v>
      </c>
      <c r="K322" s="32">
        <f t="shared" si="42"/>
        <v>0</v>
      </c>
      <c r="L322" s="31">
        <f t="shared" si="43"/>
        <v>0</v>
      </c>
      <c r="M322" s="90"/>
      <c r="N322" s="83"/>
      <c r="O322" s="83"/>
      <c r="P322" s="79"/>
      <c r="Q322" s="79"/>
      <c r="R322" s="79"/>
      <c r="S322" s="79"/>
      <c r="T322" s="79"/>
    </row>
    <row r="323" spans="2:20" x14ac:dyDescent="0.2">
      <c r="B323" s="105">
        <f t="shared" si="33"/>
        <v>0</v>
      </c>
      <c r="C323" s="40" t="str">
        <f t="shared" si="34"/>
        <v>FT155</v>
      </c>
      <c r="D323" s="28">
        <f t="shared" si="35"/>
        <v>0</v>
      </c>
      <c r="E323" s="102">
        <f t="shared" si="36"/>
        <v>0</v>
      </c>
      <c r="F323" s="102">
        <f t="shared" si="37"/>
        <v>0</v>
      </c>
      <c r="G323" s="102">
        <f t="shared" si="38"/>
        <v>0</v>
      </c>
      <c r="H323" s="29">
        <f t="shared" si="39"/>
        <v>0</v>
      </c>
      <c r="I323" s="30">
        <f t="shared" si="40"/>
        <v>0</v>
      </c>
      <c r="J323" s="31">
        <f t="shared" si="41"/>
        <v>0</v>
      </c>
      <c r="K323" s="32">
        <f t="shared" si="42"/>
        <v>0</v>
      </c>
      <c r="L323" s="31">
        <f t="shared" si="43"/>
        <v>0</v>
      </c>
      <c r="M323" s="90"/>
      <c r="N323" s="83"/>
      <c r="O323" s="83"/>
      <c r="P323" s="79"/>
      <c r="Q323" s="79"/>
      <c r="R323" s="79"/>
      <c r="S323" s="79"/>
      <c r="T323" s="79"/>
    </row>
    <row r="324" spans="2:20" x14ac:dyDescent="0.2">
      <c r="B324" s="105">
        <f t="shared" si="33"/>
        <v>0</v>
      </c>
      <c r="C324" s="40" t="str">
        <f t="shared" si="34"/>
        <v>FT156</v>
      </c>
      <c r="D324" s="28">
        <f t="shared" si="35"/>
        <v>0</v>
      </c>
      <c r="E324" s="102">
        <f t="shared" si="36"/>
        <v>0</v>
      </c>
      <c r="F324" s="102">
        <f t="shared" si="37"/>
        <v>0</v>
      </c>
      <c r="G324" s="102">
        <f t="shared" si="38"/>
        <v>0</v>
      </c>
      <c r="H324" s="29">
        <f t="shared" si="39"/>
        <v>0</v>
      </c>
      <c r="I324" s="30">
        <f t="shared" si="40"/>
        <v>0</v>
      </c>
      <c r="J324" s="31">
        <f t="shared" si="41"/>
        <v>0</v>
      </c>
      <c r="K324" s="32">
        <f t="shared" si="42"/>
        <v>0</v>
      </c>
      <c r="L324" s="31">
        <f t="shared" si="43"/>
        <v>0</v>
      </c>
      <c r="M324" s="90"/>
      <c r="N324" s="83"/>
      <c r="O324" s="83"/>
      <c r="P324" s="79"/>
      <c r="Q324" s="79"/>
      <c r="R324" s="79"/>
      <c r="S324" s="79"/>
      <c r="T324" s="79"/>
    </row>
    <row r="325" spans="2:20" x14ac:dyDescent="0.2">
      <c r="B325" s="105">
        <f t="shared" si="33"/>
        <v>0</v>
      </c>
      <c r="C325" s="40" t="str">
        <f t="shared" si="34"/>
        <v>FT157</v>
      </c>
      <c r="D325" s="28">
        <f t="shared" si="35"/>
        <v>0</v>
      </c>
      <c r="E325" s="102">
        <f t="shared" si="36"/>
        <v>0</v>
      </c>
      <c r="F325" s="102">
        <f t="shared" si="37"/>
        <v>0</v>
      </c>
      <c r="G325" s="102">
        <f t="shared" si="38"/>
        <v>0</v>
      </c>
      <c r="H325" s="29">
        <f t="shared" si="39"/>
        <v>0</v>
      </c>
      <c r="I325" s="30">
        <f t="shared" si="40"/>
        <v>0</v>
      </c>
      <c r="J325" s="31">
        <f t="shared" si="41"/>
        <v>0</v>
      </c>
      <c r="K325" s="32">
        <f t="shared" si="42"/>
        <v>0</v>
      </c>
      <c r="L325" s="31">
        <f t="shared" si="43"/>
        <v>0</v>
      </c>
      <c r="M325" s="90"/>
      <c r="N325" s="83"/>
      <c r="O325" s="83"/>
      <c r="P325" s="79"/>
      <c r="Q325" s="79"/>
      <c r="R325" s="79"/>
      <c r="S325" s="79"/>
      <c r="T325" s="79"/>
    </row>
    <row r="326" spans="2:20" x14ac:dyDescent="0.2">
      <c r="B326" s="105">
        <f t="shared" si="33"/>
        <v>0</v>
      </c>
      <c r="C326" s="40" t="str">
        <f t="shared" si="34"/>
        <v>FT158</v>
      </c>
      <c r="D326" s="28">
        <f t="shared" si="35"/>
        <v>0</v>
      </c>
      <c r="E326" s="102">
        <f t="shared" si="36"/>
        <v>0</v>
      </c>
      <c r="F326" s="102">
        <f t="shared" si="37"/>
        <v>0</v>
      </c>
      <c r="G326" s="102">
        <f t="shared" si="38"/>
        <v>0</v>
      </c>
      <c r="H326" s="29">
        <f t="shared" si="39"/>
        <v>0</v>
      </c>
      <c r="I326" s="30">
        <f t="shared" si="40"/>
        <v>0</v>
      </c>
      <c r="J326" s="31">
        <f t="shared" si="41"/>
        <v>0</v>
      </c>
      <c r="K326" s="32">
        <f t="shared" si="42"/>
        <v>0</v>
      </c>
      <c r="L326" s="31">
        <f t="shared" si="43"/>
        <v>0</v>
      </c>
      <c r="M326" s="90"/>
      <c r="N326" s="83"/>
      <c r="O326" s="83"/>
      <c r="P326" s="79"/>
      <c r="Q326" s="79"/>
      <c r="R326" s="79"/>
      <c r="S326" s="79"/>
      <c r="T326" s="79"/>
    </row>
    <row r="327" spans="2:20" x14ac:dyDescent="0.2">
      <c r="B327" s="105">
        <f t="shared" si="33"/>
        <v>0</v>
      </c>
      <c r="C327" s="40" t="str">
        <f t="shared" si="34"/>
        <v>FT159</v>
      </c>
      <c r="D327" s="28">
        <f t="shared" si="35"/>
        <v>0</v>
      </c>
      <c r="E327" s="102">
        <f t="shared" si="36"/>
        <v>0</v>
      </c>
      <c r="F327" s="102">
        <f t="shared" si="37"/>
        <v>0</v>
      </c>
      <c r="G327" s="102">
        <f t="shared" si="38"/>
        <v>0</v>
      </c>
      <c r="H327" s="29">
        <f t="shared" si="39"/>
        <v>0</v>
      </c>
      <c r="I327" s="30">
        <f t="shared" si="40"/>
        <v>0</v>
      </c>
      <c r="J327" s="31">
        <f t="shared" si="41"/>
        <v>0</v>
      </c>
      <c r="K327" s="32">
        <f t="shared" si="42"/>
        <v>0</v>
      </c>
      <c r="L327" s="31">
        <f t="shared" si="43"/>
        <v>0</v>
      </c>
      <c r="M327" s="90"/>
      <c r="N327" s="83"/>
      <c r="O327" s="83"/>
      <c r="P327" s="79"/>
      <c r="Q327" s="79"/>
      <c r="R327" s="79"/>
      <c r="S327" s="79"/>
      <c r="T327" s="79"/>
    </row>
    <row r="328" spans="2:20" x14ac:dyDescent="0.2">
      <c r="B328" s="105">
        <f t="shared" si="33"/>
        <v>0</v>
      </c>
      <c r="C328" s="40" t="str">
        <f t="shared" si="34"/>
        <v>FT160</v>
      </c>
      <c r="D328" s="28">
        <f t="shared" si="35"/>
        <v>0</v>
      </c>
      <c r="E328" s="102">
        <f t="shared" si="36"/>
        <v>0</v>
      </c>
      <c r="F328" s="102">
        <f t="shared" si="37"/>
        <v>0</v>
      </c>
      <c r="G328" s="102">
        <f t="shared" si="38"/>
        <v>0</v>
      </c>
      <c r="H328" s="29">
        <f t="shared" si="39"/>
        <v>0</v>
      </c>
      <c r="I328" s="30">
        <f t="shared" si="40"/>
        <v>0</v>
      </c>
      <c r="J328" s="31">
        <f t="shared" si="41"/>
        <v>0</v>
      </c>
      <c r="K328" s="32">
        <f t="shared" si="42"/>
        <v>0</v>
      </c>
      <c r="L328" s="31">
        <f t="shared" si="43"/>
        <v>0</v>
      </c>
      <c r="M328" s="90"/>
      <c r="N328" s="83"/>
      <c r="O328" s="83"/>
      <c r="P328" s="79"/>
      <c r="Q328" s="79"/>
      <c r="R328" s="79"/>
      <c r="S328" s="79"/>
      <c r="T328" s="79"/>
    </row>
    <row r="329" spans="2:20" ht="14.25" customHeight="1" x14ac:dyDescent="0.2">
      <c r="B329" s="151" t="s">
        <v>11</v>
      </c>
      <c r="C329" s="152"/>
      <c r="D329" s="153"/>
      <c r="E329" s="33" t="s">
        <v>82</v>
      </c>
      <c r="F329" s="102">
        <f>SUM(F169:F328)</f>
        <v>0</v>
      </c>
      <c r="G329" s="102">
        <f>IF(F329=0,0,N22/F329)</f>
        <v>0</v>
      </c>
      <c r="H329" s="34">
        <f>SUM(H169:H328)</f>
        <v>0</v>
      </c>
      <c r="I329" s="35">
        <f>SUM(I169:I328)</f>
        <v>0</v>
      </c>
      <c r="J329" s="36">
        <f>SUM(J169:J230)</f>
        <v>0</v>
      </c>
      <c r="K329" s="36">
        <f>SUM(K169:K230)</f>
        <v>0</v>
      </c>
      <c r="L329" s="35">
        <f>SUM(L169:L230)</f>
        <v>0</v>
      </c>
      <c r="M329" s="90"/>
      <c r="N329" s="83"/>
      <c r="O329" s="91"/>
      <c r="P329" s="79"/>
      <c r="Q329" s="79"/>
      <c r="R329" s="79"/>
      <c r="S329" s="79"/>
      <c r="T329" s="79"/>
    </row>
  </sheetData>
  <mergeCells count="54">
    <mergeCell ref="B329:D329"/>
    <mergeCell ref="J48:J51"/>
    <mergeCell ref="K48:N48"/>
    <mergeCell ref="K49:N49"/>
    <mergeCell ref="K50:N50"/>
    <mergeCell ref="D167:E167"/>
    <mergeCell ref="G167:H167"/>
    <mergeCell ref="I167:L167"/>
    <mergeCell ref="J53:J57"/>
    <mergeCell ref="B167:B168"/>
    <mergeCell ref="C167:C168"/>
    <mergeCell ref="M43:N43"/>
    <mergeCell ref="J44:L44"/>
    <mergeCell ref="J45:L45"/>
    <mergeCell ref="J42:L42"/>
    <mergeCell ref="M42:N42"/>
    <mergeCell ref="V2:Y2"/>
    <mergeCell ref="J13:K13"/>
    <mergeCell ref="K14:N14"/>
    <mergeCell ref="J17:K17"/>
    <mergeCell ref="J18:K18"/>
    <mergeCell ref="J11:N11"/>
    <mergeCell ref="J14:J16"/>
    <mergeCell ref="B1:N1"/>
    <mergeCell ref="D3:D4"/>
    <mergeCell ref="E3:F3"/>
    <mergeCell ref="G3:I3"/>
    <mergeCell ref="J3:M3"/>
    <mergeCell ref="E2:G2"/>
    <mergeCell ref="B3:B5"/>
    <mergeCell ref="C3:C5"/>
    <mergeCell ref="J26:K26"/>
    <mergeCell ref="J27:K27"/>
    <mergeCell ref="J25:K25"/>
    <mergeCell ref="J29:M29"/>
    <mergeCell ref="J20:K20"/>
    <mergeCell ref="J24:K24"/>
    <mergeCell ref="J19:K19"/>
    <mergeCell ref="J21:K21"/>
    <mergeCell ref="M21:N21"/>
    <mergeCell ref="J22:K22"/>
    <mergeCell ref="J23:K23"/>
    <mergeCell ref="J47:L47"/>
    <mergeCell ref="J30:L30"/>
    <mergeCell ref="J31:L31"/>
    <mergeCell ref="J32:L32"/>
    <mergeCell ref="J33:L33"/>
    <mergeCell ref="J34:L34"/>
    <mergeCell ref="J46:L46"/>
    <mergeCell ref="J38:L38"/>
    <mergeCell ref="J39:L39"/>
    <mergeCell ref="J40:L40"/>
    <mergeCell ref="J41:L41"/>
    <mergeCell ref="J43:L43"/>
  </mergeCells>
  <dataValidations disablePrompts="1" count="2">
    <dataValidation type="whole" allowBlank="1" showInputMessage="1" showErrorMessage="1" errorTitle="Valores permitidos:" error="1 - para incrementos pontuais_x000a_2 - para incremento geral " sqref="H2" xr:uid="{00000000-0002-0000-0000-000000000000}">
      <formula1>1</formula1>
      <formula2>2</formula2>
    </dataValidation>
    <dataValidation type="decimal" allowBlank="1" showInputMessage="1" showErrorMessage="1" errorTitle="Valores permitidos" error="O incremento poderá variar de -100% até 1000%" sqref="I2" xr:uid="{00000000-0002-0000-0000-000001000000}">
      <formula1>-100%</formula1>
      <formula2>1000%</formula2>
    </dataValidation>
  </dataValidations>
  <pageMargins left="0.11811023622047245" right="0.11811023622047245" top="0.19685039370078741" bottom="0.55118110236220474" header="0.15748031496062992" footer="0.51181102362204722"/>
  <pageSetup paperSize="9" orientation="portrait" horizontalDpi="300" verticalDpi="300" r:id="rId1"/>
  <ignoredErrors>
    <ignoredError sqref="N26 G329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SIMULAÇÃO</vt:lpstr>
    </vt:vector>
  </TitlesOfParts>
  <Company>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User</cp:lastModifiedBy>
  <cp:lastPrinted>2021-06-01T23:56:01Z</cp:lastPrinted>
  <dcterms:created xsi:type="dcterms:W3CDTF">2010-10-21T14:37:00Z</dcterms:created>
  <dcterms:modified xsi:type="dcterms:W3CDTF">2022-01-02T03:10:19Z</dcterms:modified>
</cp:coreProperties>
</file>