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4235B0F0-179D-455F-8114-D29438CFC91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ÊS" sheetId="3" r:id="rId1"/>
  </sheets>
  <externalReferences>
    <externalReference r:id="rId2"/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F32" i="3"/>
  <c r="J32" i="3"/>
  <c r="N32" i="3"/>
  <c r="G31" i="3"/>
  <c r="H31" i="3"/>
  <c r="K31" i="3"/>
  <c r="L31" i="3"/>
  <c r="D30" i="3"/>
  <c r="E30" i="3"/>
  <c r="F30" i="3"/>
  <c r="G30" i="3"/>
  <c r="H30" i="3"/>
  <c r="I30" i="3"/>
  <c r="J30" i="3"/>
  <c r="K30" i="3"/>
  <c r="L30" i="3"/>
  <c r="M30" i="3"/>
  <c r="N30" i="3"/>
  <c r="G25" i="3"/>
  <c r="H25" i="3"/>
  <c r="K25" i="3"/>
  <c r="L25" i="3"/>
  <c r="D22" i="3"/>
  <c r="E22" i="3"/>
  <c r="F22" i="3"/>
  <c r="G22" i="3"/>
  <c r="H22" i="3"/>
  <c r="I22" i="3"/>
  <c r="J22" i="3"/>
  <c r="K22" i="3"/>
  <c r="L22" i="3"/>
  <c r="M22" i="3"/>
  <c r="N22" i="3"/>
  <c r="D21" i="3"/>
  <c r="E21" i="3"/>
  <c r="F21" i="3"/>
  <c r="G21" i="3"/>
  <c r="H21" i="3"/>
  <c r="I21" i="3"/>
  <c r="J21" i="3"/>
  <c r="K21" i="3"/>
  <c r="L21" i="3"/>
  <c r="M21" i="3"/>
  <c r="N21" i="3"/>
  <c r="D20" i="3"/>
  <c r="E20" i="3"/>
  <c r="F20" i="3"/>
  <c r="G20" i="3"/>
  <c r="H20" i="3"/>
  <c r="I20" i="3"/>
  <c r="J20" i="3"/>
  <c r="K20" i="3"/>
  <c r="L20" i="3"/>
  <c r="M20" i="3"/>
  <c r="N20" i="3"/>
  <c r="D18" i="3"/>
  <c r="E18" i="3"/>
  <c r="F18" i="3"/>
  <c r="G18" i="3"/>
  <c r="H18" i="3"/>
  <c r="I18" i="3"/>
  <c r="J18" i="3"/>
  <c r="K18" i="3"/>
  <c r="L18" i="3"/>
  <c r="M18" i="3"/>
  <c r="N18" i="3"/>
  <c r="E6" i="3"/>
  <c r="F6" i="3"/>
  <c r="G6" i="3"/>
  <c r="H6" i="3"/>
  <c r="I6" i="3"/>
  <c r="J6" i="3"/>
  <c r="K6" i="3"/>
  <c r="L6" i="3"/>
  <c r="M6" i="3"/>
  <c r="N6" i="3"/>
  <c r="D5" i="3"/>
  <c r="E5" i="3"/>
  <c r="F5" i="3"/>
  <c r="G5" i="3"/>
  <c r="H5" i="3"/>
  <c r="I5" i="3"/>
  <c r="J5" i="3"/>
  <c r="K5" i="3"/>
  <c r="L5" i="3"/>
  <c r="M5" i="3"/>
  <c r="N5" i="3"/>
  <c r="D4" i="3"/>
  <c r="E4" i="3"/>
  <c r="F4" i="3"/>
  <c r="G4" i="3"/>
  <c r="H4" i="3"/>
  <c r="I4" i="3"/>
  <c r="J4" i="3"/>
  <c r="K4" i="3"/>
  <c r="L4" i="3"/>
  <c r="M4" i="3"/>
  <c r="N4" i="3"/>
  <c r="C13" i="3"/>
  <c r="N13" i="3"/>
  <c r="M13" i="3"/>
  <c r="L13" i="3"/>
  <c r="K13" i="3"/>
  <c r="J13" i="3"/>
  <c r="I13" i="3"/>
  <c r="H13" i="3"/>
  <c r="G13" i="3"/>
  <c r="F13" i="3"/>
  <c r="E13" i="3"/>
  <c r="D13" i="3"/>
  <c r="D14" i="3"/>
  <c r="E14" i="3"/>
  <c r="F14" i="3"/>
  <c r="G14" i="3"/>
  <c r="H14" i="3"/>
  <c r="I14" i="3"/>
  <c r="J14" i="3"/>
  <c r="K14" i="3"/>
  <c r="L14" i="3"/>
  <c r="M14" i="3"/>
  <c r="N14" i="3"/>
  <c r="C9" i="3"/>
  <c r="C10" i="3" s="1"/>
  <c r="C8" i="3"/>
  <c r="D8" i="3"/>
  <c r="D32" i="3" s="1"/>
  <c r="D9" i="3"/>
  <c r="D10" i="3" s="1"/>
  <c r="D26" i="3" s="1"/>
  <c r="E9" i="3"/>
  <c r="E10" i="3" s="1"/>
  <c r="E26" i="3" s="1"/>
  <c r="F9" i="3"/>
  <c r="F10" i="3" s="1"/>
  <c r="F26" i="3" s="1"/>
  <c r="G9" i="3"/>
  <c r="G10" i="3" s="1"/>
  <c r="G26" i="3" s="1"/>
  <c r="H9" i="3"/>
  <c r="H10" i="3" s="1"/>
  <c r="H26" i="3" s="1"/>
  <c r="I9" i="3"/>
  <c r="I10" i="3" s="1"/>
  <c r="I26" i="3" s="1"/>
  <c r="J9" i="3"/>
  <c r="J10" i="3" s="1"/>
  <c r="J26" i="3" s="1"/>
  <c r="K9" i="3"/>
  <c r="K10" i="3" s="1"/>
  <c r="K26" i="3" s="1"/>
  <c r="L9" i="3"/>
  <c r="L10" i="3" s="1"/>
  <c r="L26" i="3" s="1"/>
  <c r="M9" i="3"/>
  <c r="M10" i="3" s="1"/>
  <c r="M26" i="3" s="1"/>
  <c r="N9" i="3"/>
  <c r="N10" i="3" s="1"/>
  <c r="N26" i="3" s="1"/>
  <c r="E8" i="3"/>
  <c r="E27" i="3" s="1"/>
  <c r="F8" i="3"/>
  <c r="F29" i="3" s="1"/>
  <c r="G8" i="3"/>
  <c r="G29" i="3" s="1"/>
  <c r="H8" i="3"/>
  <c r="H32" i="3" s="1"/>
  <c r="I8" i="3"/>
  <c r="I27" i="3" s="1"/>
  <c r="J8" i="3"/>
  <c r="J29" i="3" s="1"/>
  <c r="K8" i="3"/>
  <c r="K29" i="3" s="1"/>
  <c r="L8" i="3"/>
  <c r="L32" i="3" s="1"/>
  <c r="M8" i="3"/>
  <c r="M29" i="3" s="1"/>
  <c r="N8" i="3"/>
  <c r="N29" i="3" s="1"/>
  <c r="D24" i="3"/>
  <c r="E24" i="3"/>
  <c r="F24" i="3"/>
  <c r="G24" i="3"/>
  <c r="H24" i="3"/>
  <c r="I24" i="3"/>
  <c r="J24" i="3"/>
  <c r="K24" i="3"/>
  <c r="L24" i="3"/>
  <c r="M24" i="3"/>
  <c r="N24" i="3"/>
  <c r="F23" i="3"/>
  <c r="G23" i="3"/>
  <c r="H23" i="3"/>
  <c r="J23" i="3"/>
  <c r="K23" i="3"/>
  <c r="N23" i="3"/>
  <c r="M25" i="3" l="1"/>
  <c r="I25" i="3"/>
  <c r="E25" i="3"/>
  <c r="M31" i="3"/>
  <c r="I31" i="3"/>
  <c r="E31" i="3"/>
  <c r="K32" i="3"/>
  <c r="G32" i="3"/>
  <c r="D25" i="3"/>
  <c r="D31" i="3"/>
  <c r="M32" i="3"/>
  <c r="I32" i="3"/>
  <c r="E32" i="3"/>
  <c r="L23" i="3"/>
  <c r="N25" i="3"/>
  <c r="J25" i="3"/>
  <c r="F25" i="3"/>
  <c r="N31" i="3"/>
  <c r="J31" i="3"/>
  <c r="F31" i="3"/>
  <c r="O10" i="3"/>
  <c r="C23" i="3"/>
  <c r="M23" i="3"/>
  <c r="I23" i="3"/>
  <c r="E23" i="3"/>
  <c r="M27" i="3"/>
  <c r="I29" i="3"/>
  <c r="E29" i="3"/>
  <c r="D23" i="3"/>
  <c r="C25" i="3"/>
  <c r="L27" i="3"/>
  <c r="H27" i="3"/>
  <c r="L29" i="3"/>
  <c r="H29" i="3"/>
  <c r="K27" i="3"/>
  <c r="G27" i="3"/>
  <c r="N27" i="3"/>
  <c r="J27" i="3"/>
  <c r="F27" i="3"/>
  <c r="N16" i="3" l="1"/>
  <c r="J16" i="3"/>
  <c r="F16" i="3"/>
  <c r="G16" i="3"/>
  <c r="M16" i="3"/>
  <c r="I16" i="3"/>
  <c r="E16" i="3"/>
  <c r="L16" i="3"/>
  <c r="H16" i="3"/>
  <c r="D16" i="3"/>
  <c r="K16" i="3"/>
  <c r="C32" i="3" l="1"/>
  <c r="C30" i="3"/>
  <c r="C24" i="3"/>
  <c r="M15" i="3" l="1"/>
  <c r="C22" i="3"/>
  <c r="O22" i="3" s="1"/>
  <c r="C21" i="3"/>
  <c r="O21" i="3" s="1"/>
  <c r="C20" i="3"/>
  <c r="C26" i="3" s="1"/>
  <c r="G15" i="3" l="1"/>
  <c r="D15" i="3"/>
  <c r="H15" i="3"/>
  <c r="I15" i="3"/>
  <c r="K15" i="3"/>
  <c r="F15" i="3"/>
  <c r="N15" i="3"/>
  <c r="E15" i="3"/>
  <c r="J15" i="3"/>
  <c r="L15" i="3"/>
  <c r="C18" i="3"/>
  <c r="C6" i="3"/>
  <c r="O6" i="3" s="1"/>
  <c r="C5" i="3"/>
  <c r="O5" i="3" s="1"/>
  <c r="C4" i="3"/>
  <c r="C16" i="3" l="1"/>
  <c r="C15" i="3" l="1"/>
  <c r="C14" i="3"/>
  <c r="C31" i="3" l="1"/>
  <c r="D27" i="3"/>
  <c r="D28" i="3" l="1"/>
  <c r="D29" i="3" s="1"/>
  <c r="E28" i="3"/>
  <c r="F28" i="3"/>
  <c r="G28" i="3"/>
  <c r="H28" i="3"/>
  <c r="I28" i="3"/>
  <c r="J28" i="3"/>
  <c r="K28" i="3"/>
  <c r="L28" i="3"/>
  <c r="M28" i="3"/>
  <c r="N28" i="3"/>
  <c r="D7" i="3" l="1"/>
  <c r="D17" i="3" s="1"/>
  <c r="E7" i="3"/>
  <c r="E17" i="3" s="1"/>
  <c r="F7" i="3"/>
  <c r="F17" i="3" s="1"/>
  <c r="G7" i="3"/>
  <c r="G17" i="3" s="1"/>
  <c r="H7" i="3"/>
  <c r="H17" i="3" s="1"/>
  <c r="I7" i="3"/>
  <c r="J7" i="3"/>
  <c r="K7" i="3"/>
  <c r="L7" i="3"/>
  <c r="M7" i="3"/>
  <c r="N7" i="3"/>
  <c r="C7" i="3"/>
  <c r="I19" i="3"/>
  <c r="J19" i="3"/>
  <c r="K19" i="3"/>
  <c r="L19" i="3"/>
  <c r="M19" i="3"/>
  <c r="N19" i="3"/>
  <c r="C17" i="3" l="1"/>
  <c r="O7" i="3"/>
  <c r="O17" i="3" s="1"/>
  <c r="J11" i="3"/>
  <c r="J12" i="3" s="1"/>
  <c r="J17" i="3"/>
  <c r="K11" i="3"/>
  <c r="K12" i="3" s="1"/>
  <c r="K17" i="3"/>
  <c r="N11" i="3"/>
  <c r="N12" i="3" s="1"/>
  <c r="N17" i="3"/>
  <c r="M11" i="3"/>
  <c r="M12" i="3" s="1"/>
  <c r="M17" i="3"/>
  <c r="I11" i="3"/>
  <c r="I12" i="3" s="1"/>
  <c r="I17" i="3"/>
  <c r="L11" i="3"/>
  <c r="L12" i="3" s="1"/>
  <c r="L17" i="3"/>
  <c r="H19" i="3"/>
  <c r="H11" i="3"/>
  <c r="H12" i="3" s="1"/>
  <c r="G19" i="3"/>
  <c r="G11" i="3"/>
  <c r="G12" i="3" s="1"/>
  <c r="D19" i="3"/>
  <c r="D11" i="3"/>
  <c r="D12" i="3" s="1"/>
  <c r="F19" i="3"/>
  <c r="F11" i="3"/>
  <c r="F12" i="3" s="1"/>
  <c r="E19" i="3"/>
  <c r="E11" i="3"/>
  <c r="E12" i="3" s="1"/>
  <c r="O4" i="3" l="1"/>
  <c r="O24" i="3" l="1"/>
  <c r="O13" i="3" l="1"/>
  <c r="O16" i="3" l="1"/>
  <c r="O15" i="3"/>
  <c r="O8" i="3"/>
  <c r="C19" i="3"/>
  <c r="C11" i="3"/>
  <c r="C12" i="3" s="1"/>
  <c r="O9" i="3" l="1"/>
  <c r="O25" i="3"/>
  <c r="O23" i="3"/>
  <c r="O14" i="3"/>
  <c r="O19" i="3" s="1"/>
  <c r="O11" i="3" l="1"/>
  <c r="O12" i="3" s="1"/>
  <c r="O20" i="3" l="1"/>
  <c r="C27" i="3"/>
  <c r="O27" i="3" l="1"/>
  <c r="O26" i="3"/>
  <c r="O28" i="3" s="1"/>
  <c r="O29" i="3" s="1"/>
  <c r="C28" i="3"/>
  <c r="C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Nota do Autor:
</t>
        </r>
        <r>
          <rPr>
            <sz val="9"/>
            <color indexed="81"/>
            <rFont val="Tahoma"/>
            <family val="2"/>
          </rPr>
          <t xml:space="preserve">Trabalhe sempre com a tabela protegida, mesmo que não utilize qualquer senha. Isto evitará que as equações da tabela sejam alteradas indevidamente.
</t>
        </r>
      </text>
    </comment>
  </commentList>
</comments>
</file>

<file path=xl/sharedStrings.xml><?xml version="1.0" encoding="utf-8"?>
<sst xmlns="http://schemas.openxmlformats.org/spreadsheetml/2006/main" count="95" uniqueCount="73">
  <si>
    <t>Jan</t>
  </si>
  <si>
    <t>Fev</t>
  </si>
  <si>
    <t>Mar</t>
  </si>
  <si>
    <t>Abr</t>
  </si>
  <si>
    <t>Mai</t>
  </si>
  <si>
    <t>Jun</t>
  </si>
  <si>
    <t>Assento</t>
  </si>
  <si>
    <t>R$</t>
  </si>
  <si>
    <t>Tíquete Médio TM</t>
  </si>
  <si>
    <t>Lucro Bruto</t>
  </si>
  <si>
    <t>Item</t>
  </si>
  <si>
    <t>Un.</t>
  </si>
  <si>
    <t>Jul</t>
  </si>
  <si>
    <t>Ago</t>
  </si>
  <si>
    <t>Set</t>
  </si>
  <si>
    <t>Out</t>
  </si>
  <si>
    <t>Nov</t>
  </si>
  <si>
    <t>Dez</t>
  </si>
  <si>
    <t>Rotatividade de assentos</t>
  </si>
  <si>
    <t>Fat. mensal / Fat. potencial</t>
  </si>
  <si>
    <t>Investimento</t>
  </si>
  <si>
    <t>Dias por mês</t>
  </si>
  <si>
    <t>Nº turnos</t>
  </si>
  <si>
    <t>Nº assentos</t>
  </si>
  <si>
    <t>Faturamento mensal</t>
  </si>
  <si>
    <t>Total</t>
  </si>
  <si>
    <t>ANO:</t>
  </si>
  <si>
    <r>
      <t xml:space="preserve">TM </t>
    </r>
    <r>
      <rPr>
        <vertAlign val="subscript"/>
        <sz val="10"/>
        <rFont val="Arial"/>
        <family val="2"/>
      </rPr>
      <t>A</t>
    </r>
  </si>
  <si>
    <r>
      <t xml:space="preserve">TM </t>
    </r>
    <r>
      <rPr>
        <vertAlign val="subscript"/>
        <sz val="10"/>
        <rFont val="Arial"/>
        <family val="2"/>
      </rPr>
      <t>B</t>
    </r>
  </si>
  <si>
    <t>%</t>
  </si>
  <si>
    <t>Faturamento Potencial</t>
  </si>
  <si>
    <t>Dias</t>
  </si>
  <si>
    <t>Turnos</t>
  </si>
  <si>
    <t>Cl. / Ass.</t>
  </si>
  <si>
    <t>Classificação pelo TKT Médio</t>
  </si>
  <si>
    <t>Rotatividade Típica de assentos</t>
  </si>
  <si>
    <t>Nome</t>
  </si>
  <si>
    <t>Tipo</t>
  </si>
  <si>
    <t>TKT médio (R$)</t>
  </si>
  <si>
    <t>Restaurante Econômico</t>
  </si>
  <si>
    <t>3 a 5</t>
  </si>
  <si>
    <t>Até 15,00</t>
  </si>
  <si>
    <t>Restaurante Familiar</t>
  </si>
  <si>
    <t>2 a 4</t>
  </si>
  <si>
    <t>15,00 a 35,00</t>
  </si>
  <si>
    <t>Restaurante Moderado</t>
  </si>
  <si>
    <t>1,5 a 2,5</t>
  </si>
  <si>
    <t>35,00 a 70,00</t>
  </si>
  <si>
    <t>Restaurante de Luxo</t>
  </si>
  <si>
    <t>Até 1,5</t>
  </si>
  <si>
    <t>Acima de 70,00</t>
  </si>
  <si>
    <t>Total do ano anterior</t>
  </si>
  <si>
    <t>CMV Total</t>
  </si>
  <si>
    <t>CMV alimentos e ñ alcoólicos</t>
  </si>
  <si>
    <t>CMV bebidas alcoólicas</t>
  </si>
  <si>
    <t>Custos e Despesas Fixas s/ Fat.</t>
  </si>
  <si>
    <t>Custos e Despesas Fixas</t>
  </si>
  <si>
    <t>Rotatividade dos funcionários</t>
  </si>
  <si>
    <t>-</t>
  </si>
  <si>
    <t>Rotatatividae Típica</t>
  </si>
  <si>
    <t>Acompanhamento do resultado da operação</t>
  </si>
  <si>
    <t>Despesa Variável da Venda</t>
  </si>
  <si>
    <t>Faturamento Líquido</t>
  </si>
  <si>
    <t xml:space="preserve">Disponibilidade Total Assentos </t>
  </si>
  <si>
    <t>Lucro Operacional</t>
  </si>
  <si>
    <t>Lucro Operacional s/ Faturamento</t>
  </si>
  <si>
    <t>Lucro Bruto s/ Faturamento</t>
  </si>
  <si>
    <t>Mão-de-obra s/ o Faturamento</t>
  </si>
  <si>
    <t>Custos da ocupação s/ Faturamento</t>
  </si>
  <si>
    <t>CMV Total s/ Faturamento</t>
  </si>
  <si>
    <t>OU</t>
  </si>
  <si>
    <t>Nº de Clientes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</si>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</sst>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vertAlign val="subscript"/>
      <sz val="10"/>
      <name val="Arial"/>
      <family val="2"/>
    </font>
    <font>
      <b/>
      <sz val="8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6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2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164" fontId="3" fillId="0" borderId="1" xfId="2" applyFont="1" applyFill="1" applyBorder="1"/>
    <xf numFmtId="0" fontId="6" fillId="0" borderId="1" xfId="0" applyFont="1" applyFill="1" applyBorder="1" applyAlignment="1">
      <alignment horizontal="center"/>
    </xf>
    <xf numFmtId="164" fontId="3" fillId="0" borderId="1" xfId="2" applyFont="1" applyFill="1" applyBorder="1" applyProtection="1"/>
    <xf numFmtId="164" fontId="2" fillId="0" borderId="1" xfId="2" applyFont="1" applyBorder="1"/>
    <xf numFmtId="164" fontId="2" fillId="0" borderId="1" xfId="2" applyFont="1" applyFill="1" applyBorder="1" applyAlignment="1">
      <alignment horizontal="center"/>
    </xf>
    <xf numFmtId="0" fontId="11" fillId="0" borderId="0" xfId="0" applyFont="1" applyFill="1" applyBorder="1"/>
    <xf numFmtId="0" fontId="3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64" fontId="2" fillId="4" borderId="1" xfId="2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Font="1" applyFill="1" applyBorder="1" applyProtection="1"/>
    <xf numFmtId="166" fontId="3" fillId="3" borderId="1" xfId="1" applyNumberFormat="1" applyFont="1" applyFill="1" applyBorder="1" applyProtection="1"/>
    <xf numFmtId="164" fontId="3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164" fontId="2" fillId="3" borderId="1" xfId="2" applyFont="1" applyFill="1" applyBorder="1"/>
    <xf numFmtId="164" fontId="3" fillId="3" borderId="1" xfId="2" applyFont="1" applyFill="1" applyBorder="1"/>
    <xf numFmtId="0" fontId="3" fillId="0" borderId="1" xfId="0" applyFont="1" applyFill="1" applyBorder="1"/>
    <xf numFmtId="164" fontId="2" fillId="0" borderId="1" xfId="2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164" fontId="3" fillId="0" borderId="0" xfId="2" applyFont="1" applyFill="1"/>
    <xf numFmtId="164" fontId="5" fillId="5" borderId="1" xfId="2" applyFont="1" applyFill="1" applyBorder="1" applyAlignment="1">
      <alignment horizontal="center" vertical="center"/>
    </xf>
    <xf numFmtId="164" fontId="3" fillId="0" borderId="0" xfId="2" applyFont="1"/>
    <xf numFmtId="165" fontId="2" fillId="3" borderId="1" xfId="2" applyNumberFormat="1" applyFont="1" applyFill="1" applyBorder="1"/>
    <xf numFmtId="164" fontId="3" fillId="3" borderId="1" xfId="2" applyFont="1" applyFill="1" applyBorder="1" applyAlignment="1" applyProtection="1">
      <alignment horizontal="center"/>
    </xf>
    <xf numFmtId="0" fontId="10" fillId="6" borderId="1" xfId="0" applyFont="1" applyFill="1" applyBorder="1" applyAlignment="1">
      <alignment horizontal="center" wrapText="1"/>
    </xf>
    <xf numFmtId="0" fontId="6" fillId="0" borderId="0" xfId="0" applyFont="1" applyFill="1" applyBorder="1"/>
    <xf numFmtId="164" fontId="13" fillId="0" borderId="1" xfId="2" applyFont="1" applyFill="1" applyBorder="1" applyProtection="1"/>
    <xf numFmtId="164" fontId="13" fillId="3" borderId="1" xfId="2" applyFont="1" applyFill="1" applyBorder="1" applyProtection="1"/>
    <xf numFmtId="164" fontId="5" fillId="0" borderId="0" xfId="0" applyNumberFormat="1" applyFont="1" applyAlignment="1">
      <alignment horizontal="center"/>
    </xf>
    <xf numFmtId="0" fontId="6" fillId="7" borderId="1" xfId="0" applyFont="1" applyFill="1" applyBorder="1"/>
    <xf numFmtId="0" fontId="3" fillId="7" borderId="1" xfId="0" applyFont="1" applyFill="1" applyBorder="1" applyAlignment="1">
      <alignment horizontal="center"/>
    </xf>
    <xf numFmtId="164" fontId="3" fillId="7" borderId="1" xfId="2" applyFont="1" applyFill="1" applyBorder="1"/>
    <xf numFmtId="164" fontId="2" fillId="7" borderId="1" xfId="2" applyFont="1" applyFill="1" applyBorder="1"/>
    <xf numFmtId="0" fontId="3" fillId="7" borderId="1" xfId="0" applyFont="1" applyFill="1" applyBorder="1"/>
    <xf numFmtId="164" fontId="3" fillId="0" borderId="1" xfId="2" applyFont="1" applyFill="1" applyBorder="1" applyAlignment="1" applyProtection="1">
      <alignment horizontal="center"/>
    </xf>
    <xf numFmtId="166" fontId="3" fillId="3" borderId="1" xfId="1" applyNumberFormat="1" applyFont="1" applyFill="1" applyBorder="1" applyAlignment="1" applyProtection="1">
      <alignment horizontal="center"/>
    </xf>
    <xf numFmtId="10" fontId="3" fillId="3" borderId="1" xfId="1" applyNumberFormat="1" applyFont="1" applyFill="1" applyBorder="1" applyAlignment="1" applyProtection="1">
      <alignment horizontal="center"/>
    </xf>
    <xf numFmtId="0" fontId="1" fillId="3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43" fontId="3" fillId="3" borderId="1" xfId="0" applyNumberFormat="1" applyFont="1" applyFill="1" applyBorder="1"/>
    <xf numFmtId="10" fontId="3" fillId="7" borderId="1" xfId="1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35</xdr:row>
      <xdr:rowOff>28575</xdr:rowOff>
    </xdr:from>
    <xdr:to>
      <xdr:col>7</xdr:col>
      <xdr:colOff>619125</xdr:colOff>
      <xdr:row>37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4825" y="8620125"/>
          <a:ext cx="5943600" cy="4667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FÓRMULA PARA CALCULAR A ROTATIVIDADE DE PESSOAL:</a:t>
          </a:r>
        </a:p>
        <a:p>
          <a:r>
            <a:rPr lang="pt-BR" sz="1100" b="1"/>
            <a:t>[(Nº</a:t>
          </a:r>
          <a:r>
            <a:rPr lang="pt-BR" sz="1100" b="1" baseline="0"/>
            <a:t> de demissões + Nº de admissões)/2] / Nº funcionários ativos (no último dia do mês anterior)</a:t>
          </a:r>
          <a:endParaRPr lang="pt-BR" sz="1100" b="1"/>
        </a:p>
      </xdr:txBody>
    </xdr:sp>
    <xdr:clientData/>
  </xdr:twoCellAnchor>
  <xdr:twoCellAnchor>
    <xdr:from>
      <xdr:col>9</xdr:col>
      <xdr:colOff>9526</xdr:colOff>
      <xdr:row>35</xdr:row>
      <xdr:rowOff>38100</xdr:rowOff>
    </xdr:from>
    <xdr:to>
      <xdr:col>16</xdr:col>
      <xdr:colOff>238126</xdr:colOff>
      <xdr:row>37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96126" y="8629650"/>
          <a:ext cx="4933950" cy="4667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FÓRMULA PARA CALCULAR A ROTATIVIDADE DE PESSOAL:</a:t>
          </a:r>
        </a:p>
        <a:p>
          <a:r>
            <a:rPr lang="pt-BR" sz="1100" b="1"/>
            <a:t>Nº</a:t>
          </a:r>
          <a:r>
            <a:rPr lang="pt-BR" sz="1100" b="1" baseline="0"/>
            <a:t> de demissões  no mês/ Nº funcionários ativos (no último dia do mês anterior)</a:t>
          </a:r>
          <a:endParaRPr lang="pt-BR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8%20INFORMA&#199;&#213;ES%20COMPLEMENTA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14%20CONTROLE%20VENDA%20E%20MIX%20VENDA-%20ED%2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31%20C&#193;LCULO%20DO%20CUSTO%20TO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7%20CUSTOS%20E%20DESPESAS%20FI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>
        <row r="5">
          <cell r="C5"/>
        </row>
        <row r="6">
          <cell r="C6"/>
        </row>
        <row r="7">
          <cell r="C7"/>
        </row>
        <row r="8">
          <cell r="C8"/>
        </row>
        <row r="9">
          <cell r="C9"/>
        </row>
        <row r="22">
          <cell r="C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4">
          <cell r="AO4">
            <v>0</v>
          </cell>
        </row>
        <row r="5">
          <cell r="AM5">
            <v>0</v>
          </cell>
          <cell r="AO5">
            <v>0</v>
          </cell>
        </row>
        <row r="6">
          <cell r="AO6">
            <v>0</v>
          </cell>
        </row>
        <row r="8">
          <cell r="AO8">
            <v>0</v>
          </cell>
        </row>
        <row r="9">
          <cell r="AK9">
            <v>0</v>
          </cell>
          <cell r="AO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3">
          <cell r="O3">
            <v>0</v>
          </cell>
        </row>
        <row r="4">
          <cell r="O4">
            <v>0</v>
          </cell>
        </row>
        <row r="5">
          <cell r="O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</sheetNames>
    <sheetDataSet>
      <sheetData sheetId="0">
        <row r="4">
          <cell r="G4">
            <v>0</v>
          </cell>
        </row>
        <row r="6">
          <cell r="G6">
            <v>0</v>
          </cell>
        </row>
        <row r="29">
          <cell r="G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zoomScaleNormal="100" workbookViewId="0">
      <selection activeCell="A3" sqref="A3"/>
    </sheetView>
  </sheetViews>
  <sheetFormatPr defaultRowHeight="11.25" x14ac:dyDescent="0.2"/>
  <cols>
    <col min="1" max="1" width="31.85546875" style="1" bestFit="1" customWidth="1"/>
    <col min="2" max="2" width="8.42578125" style="2" bestFit="1" customWidth="1"/>
    <col min="3" max="3" width="9.42578125" style="36" customWidth="1"/>
    <col min="4" max="14" width="9.42578125" style="1" customWidth="1"/>
    <col min="15" max="15" width="11.140625" style="1" customWidth="1"/>
    <col min="16" max="16" width="12.28515625" style="1" customWidth="1"/>
    <col min="17" max="16384" width="9.140625" style="1"/>
  </cols>
  <sheetData>
    <row r="1" spans="1:19" ht="15.75" customHeight="1" x14ac:dyDescent="0.2">
      <c r="A1" s="62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ht="14.25" customHeight="1" x14ac:dyDescent="0.2">
      <c r="A2" s="4"/>
      <c r="B2" s="5"/>
      <c r="C2" s="34"/>
      <c r="D2" s="4"/>
      <c r="E2" s="4"/>
      <c r="F2" s="4"/>
      <c r="G2" s="4"/>
      <c r="H2" s="4"/>
      <c r="I2" s="4"/>
      <c r="J2" s="4"/>
      <c r="K2" s="4"/>
      <c r="L2" s="4"/>
      <c r="M2" s="8" t="s">
        <v>26</v>
      </c>
      <c r="N2" s="57"/>
      <c r="O2" s="57"/>
    </row>
    <row r="3" spans="1:19" s="3" customFormat="1" ht="29.25" customHeight="1" x14ac:dyDescent="0.2">
      <c r="A3" s="31" t="s">
        <v>10</v>
      </c>
      <c r="B3" s="31" t="s">
        <v>11</v>
      </c>
      <c r="C3" s="35" t="s">
        <v>0</v>
      </c>
      <c r="D3" s="31" t="s">
        <v>1</v>
      </c>
      <c r="E3" s="31" t="s">
        <v>2</v>
      </c>
      <c r="F3" s="31" t="s">
        <v>3</v>
      </c>
      <c r="G3" s="31" t="s">
        <v>4</v>
      </c>
      <c r="H3" s="31" t="s">
        <v>5</v>
      </c>
      <c r="I3" s="31" t="s">
        <v>12</v>
      </c>
      <c r="J3" s="31" t="s">
        <v>13</v>
      </c>
      <c r="K3" s="31" t="s">
        <v>14</v>
      </c>
      <c r="L3" s="31" t="s">
        <v>15</v>
      </c>
      <c r="M3" s="31" t="s">
        <v>16</v>
      </c>
      <c r="N3" s="31" t="s">
        <v>17</v>
      </c>
      <c r="O3" s="31" t="s">
        <v>25</v>
      </c>
      <c r="P3" s="32" t="s">
        <v>51</v>
      </c>
      <c r="Q3" s="31" t="s">
        <v>29</v>
      </c>
    </row>
    <row r="4" spans="1:19" ht="20.100000000000001" customHeight="1" x14ac:dyDescent="0.2">
      <c r="A4" s="9" t="s">
        <v>21</v>
      </c>
      <c r="B4" s="12" t="s">
        <v>31</v>
      </c>
      <c r="C4" s="41">
        <f>[1]INFO!$C$6</f>
        <v>0</v>
      </c>
      <c r="D4" s="41">
        <f>[1]INFO!$C$6</f>
        <v>0</v>
      </c>
      <c r="E4" s="41">
        <f>[1]INFO!$C$6</f>
        <v>0</v>
      </c>
      <c r="F4" s="41">
        <f>[1]INFO!$C$6</f>
        <v>0</v>
      </c>
      <c r="G4" s="41">
        <f>[1]INFO!$C$6</f>
        <v>0</v>
      </c>
      <c r="H4" s="41">
        <f>[1]INFO!$C$6</f>
        <v>0</v>
      </c>
      <c r="I4" s="41">
        <f>[1]INFO!$C$6</f>
        <v>0</v>
      </c>
      <c r="J4" s="41">
        <f>[1]INFO!$C$6</f>
        <v>0</v>
      </c>
      <c r="K4" s="41">
        <f>[1]INFO!$C$6</f>
        <v>0</v>
      </c>
      <c r="L4" s="41">
        <f>[1]INFO!$C$6</f>
        <v>0</v>
      </c>
      <c r="M4" s="41">
        <f>[1]INFO!$C$6</f>
        <v>0</v>
      </c>
      <c r="N4" s="41">
        <f>[1]INFO!$C$6</f>
        <v>0</v>
      </c>
      <c r="O4" s="14">
        <f>SUM(C4:N4)</f>
        <v>0</v>
      </c>
      <c r="P4" s="17"/>
      <c r="Q4" s="17"/>
    </row>
    <row r="5" spans="1:19" ht="20.100000000000001" customHeight="1" x14ac:dyDescent="0.2">
      <c r="A5" s="18" t="s">
        <v>22</v>
      </c>
      <c r="B5" s="19" t="s">
        <v>32</v>
      </c>
      <c r="C5" s="42">
        <f>[1]INFO!$C$7</f>
        <v>0</v>
      </c>
      <c r="D5" s="42">
        <f>[1]INFO!$C$7</f>
        <v>0</v>
      </c>
      <c r="E5" s="42">
        <f>[1]INFO!$C$7</f>
        <v>0</v>
      </c>
      <c r="F5" s="42">
        <f>[1]INFO!$C$7</f>
        <v>0</v>
      </c>
      <c r="G5" s="42">
        <f>[1]INFO!$C$7</f>
        <v>0</v>
      </c>
      <c r="H5" s="42">
        <f>[1]INFO!$C$7</f>
        <v>0</v>
      </c>
      <c r="I5" s="42">
        <f>[1]INFO!$C$7</f>
        <v>0</v>
      </c>
      <c r="J5" s="42">
        <f>[1]INFO!$C$7</f>
        <v>0</v>
      </c>
      <c r="K5" s="42">
        <f>[1]INFO!$C$7</f>
        <v>0</v>
      </c>
      <c r="L5" s="42">
        <f>[1]INFO!$C$7</f>
        <v>0</v>
      </c>
      <c r="M5" s="42">
        <f>[1]INFO!$C$7</f>
        <v>0</v>
      </c>
      <c r="N5" s="42">
        <f>[1]INFO!$C$7</f>
        <v>0</v>
      </c>
      <c r="O5" s="53">
        <f>SUM(C5:N5)</f>
        <v>0</v>
      </c>
      <c r="P5" s="21"/>
      <c r="Q5" s="21"/>
    </row>
    <row r="6" spans="1:19" ht="20.100000000000001" customHeight="1" x14ac:dyDescent="0.2">
      <c r="A6" s="9" t="s">
        <v>23</v>
      </c>
      <c r="B6" s="6" t="s">
        <v>6</v>
      </c>
      <c r="C6" s="41">
        <f>[1]INFO!$C$8</f>
        <v>0</v>
      </c>
      <c r="D6" s="41">
        <f>[1]INFO!$C$8</f>
        <v>0</v>
      </c>
      <c r="E6" s="41">
        <f>[1]INFO!$C$8</f>
        <v>0</v>
      </c>
      <c r="F6" s="41">
        <f>[1]INFO!$C$8</f>
        <v>0</v>
      </c>
      <c r="G6" s="41">
        <f>[1]INFO!$C$8</f>
        <v>0</v>
      </c>
      <c r="H6" s="41">
        <f>[1]INFO!$C$8</f>
        <v>0</v>
      </c>
      <c r="I6" s="41">
        <f>[1]INFO!$C$8</f>
        <v>0</v>
      </c>
      <c r="J6" s="41">
        <f>[1]INFO!$C$8</f>
        <v>0</v>
      </c>
      <c r="K6" s="41">
        <f>[1]INFO!$C$8</f>
        <v>0</v>
      </c>
      <c r="L6" s="41">
        <f>[1]INFO!$C$8</f>
        <v>0</v>
      </c>
      <c r="M6" s="41">
        <f>[1]INFO!$C$8</f>
        <v>0</v>
      </c>
      <c r="N6" s="41">
        <f>[1]INFO!$C$8</f>
        <v>0</v>
      </c>
      <c r="O6" s="54">
        <f>SUM(C6:N6)</f>
        <v>0</v>
      </c>
      <c r="P6" s="17"/>
      <c r="Q6" s="17"/>
    </row>
    <row r="7" spans="1:19" ht="20.100000000000001" customHeight="1" x14ac:dyDescent="0.2">
      <c r="A7" s="18" t="s">
        <v>63</v>
      </c>
      <c r="B7" s="22" t="s">
        <v>6</v>
      </c>
      <c r="C7" s="23">
        <f>C4*C5*C6</f>
        <v>0</v>
      </c>
      <c r="D7" s="23">
        <f t="shared" ref="D7:N7" si="0">D4*D5*D6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53">
        <f>SUM(C7:N7)</f>
        <v>0</v>
      </c>
      <c r="P7" s="21"/>
      <c r="Q7" s="21"/>
    </row>
    <row r="8" spans="1:19" ht="20.100000000000001" customHeight="1" x14ac:dyDescent="0.2">
      <c r="A8" s="9" t="s">
        <v>24</v>
      </c>
      <c r="B8" s="6" t="s">
        <v>7</v>
      </c>
      <c r="C8" s="13">
        <f>[2]Planilha1!$AO$6</f>
        <v>0</v>
      </c>
      <c r="D8" s="13">
        <f>[2]Planilha1!$AO$6</f>
        <v>0</v>
      </c>
      <c r="E8" s="13">
        <f>[2]Planilha1!$AO$6</f>
        <v>0</v>
      </c>
      <c r="F8" s="13">
        <f>[2]Planilha1!$AO$6</f>
        <v>0</v>
      </c>
      <c r="G8" s="13">
        <f>[2]Planilha1!$AO$6</f>
        <v>0</v>
      </c>
      <c r="H8" s="13">
        <f>[2]Planilha1!$AO$6</f>
        <v>0</v>
      </c>
      <c r="I8" s="13">
        <f>[2]Planilha1!$AO$6</f>
        <v>0</v>
      </c>
      <c r="J8" s="13">
        <f>[2]Planilha1!$AO$6</f>
        <v>0</v>
      </c>
      <c r="K8" s="13">
        <f>[2]Planilha1!$AO$6</f>
        <v>0</v>
      </c>
      <c r="L8" s="13">
        <f>[2]Planilha1!$AO$6</f>
        <v>0</v>
      </c>
      <c r="M8" s="13">
        <f>[2]Planilha1!$AO$6</f>
        <v>0</v>
      </c>
      <c r="N8" s="13">
        <f>[2]Planilha1!$AO$6</f>
        <v>0</v>
      </c>
      <c r="O8" s="14">
        <f>SUM(C8:N8)</f>
        <v>0</v>
      </c>
      <c r="P8" s="17"/>
      <c r="Q8" s="17"/>
    </row>
    <row r="9" spans="1:19" ht="20.100000000000001" customHeight="1" x14ac:dyDescent="0.2">
      <c r="A9" s="18" t="s">
        <v>61</v>
      </c>
      <c r="B9" s="19" t="s">
        <v>29</v>
      </c>
      <c r="C9" s="51" t="str">
        <f>IF([1]INFO!$C$22=0,"-",[1]INFO!$C$22)</f>
        <v>-</v>
      </c>
      <c r="D9" s="51" t="str">
        <f>IF([1]INFO!$C$22=0,"-",[1]INFO!$C$22)</f>
        <v>-</v>
      </c>
      <c r="E9" s="51" t="str">
        <f>IF([1]INFO!$C$22=0,"-",[1]INFO!$C$22)</f>
        <v>-</v>
      </c>
      <c r="F9" s="51" t="str">
        <f>IF([1]INFO!$C$22=0,"-",[1]INFO!$C$22)</f>
        <v>-</v>
      </c>
      <c r="G9" s="51" t="str">
        <f>IF([1]INFO!$C$22=0,"-",[1]INFO!$C$22)</f>
        <v>-</v>
      </c>
      <c r="H9" s="51" t="str">
        <f>IF([1]INFO!$C$22=0,"-",[1]INFO!$C$22)</f>
        <v>-</v>
      </c>
      <c r="I9" s="51" t="str">
        <f>IF([1]INFO!$C$22=0,"-",[1]INFO!$C$22)</f>
        <v>-</v>
      </c>
      <c r="J9" s="51" t="str">
        <f>IF([1]INFO!$C$22=0,"-",[1]INFO!$C$22)</f>
        <v>-</v>
      </c>
      <c r="K9" s="51" t="str">
        <f>IF([1]INFO!$C$22=0,"-",[1]INFO!$C$22)</f>
        <v>-</v>
      </c>
      <c r="L9" s="51" t="str">
        <f>IF([1]INFO!$C$22=0,"-",[1]INFO!$C$22)</f>
        <v>-</v>
      </c>
      <c r="M9" s="51" t="str">
        <f>IF([1]INFO!$C$22=0,"-",[1]INFO!$C$22)</f>
        <v>-</v>
      </c>
      <c r="N9" s="51" t="str">
        <f>IF([1]INFO!$C$22=0,"-",[1]INFO!$C$22)</f>
        <v>-</v>
      </c>
      <c r="O9" s="51" t="str">
        <f>IF(O8=0,"-",IF(O8=0,0,SUMPRODUCT(C9:N9,C8:N8)/O8))</f>
        <v>-</v>
      </c>
      <c r="P9" s="21"/>
      <c r="Q9" s="21"/>
    </row>
    <row r="10" spans="1:19" ht="20.100000000000001" customHeight="1" x14ac:dyDescent="0.2">
      <c r="A10" s="9" t="s">
        <v>62</v>
      </c>
      <c r="B10" s="6" t="s">
        <v>7</v>
      </c>
      <c r="C10" s="49" t="str">
        <f>IF(C9="-","DVV?",C8-C9*C8)</f>
        <v>DVV?</v>
      </c>
      <c r="D10" s="49" t="str">
        <f>IF(D9="-","DVV?",D8-D9*D8)</f>
        <v>DVV?</v>
      </c>
      <c r="E10" s="49" t="str">
        <f t="shared" ref="E10:N10" si="1">IF(E9="-","DVV?",E8-E9*E8)</f>
        <v>DVV?</v>
      </c>
      <c r="F10" s="29" t="str">
        <f t="shared" si="1"/>
        <v>DVV?</v>
      </c>
      <c r="G10" s="49" t="str">
        <f t="shared" si="1"/>
        <v>DVV?</v>
      </c>
      <c r="H10" s="49" t="str">
        <f t="shared" si="1"/>
        <v>DVV?</v>
      </c>
      <c r="I10" s="49" t="str">
        <f t="shared" si="1"/>
        <v>DVV?</v>
      </c>
      <c r="J10" s="49" t="str">
        <f t="shared" si="1"/>
        <v>DVV?</v>
      </c>
      <c r="K10" s="49" t="str">
        <f t="shared" si="1"/>
        <v>DVV?</v>
      </c>
      <c r="L10" s="49" t="str">
        <f t="shared" si="1"/>
        <v>DVV?</v>
      </c>
      <c r="M10" s="49" t="str">
        <f t="shared" si="1"/>
        <v>DVV?</v>
      </c>
      <c r="N10" s="49" t="str">
        <f t="shared" si="1"/>
        <v>DVV?</v>
      </c>
      <c r="O10" s="13">
        <f>SUM(C10:N10)</f>
        <v>0</v>
      </c>
      <c r="P10" s="17"/>
      <c r="Q10" s="17"/>
    </row>
    <row r="11" spans="1:19" ht="20.100000000000001" customHeight="1" x14ac:dyDescent="0.2">
      <c r="A11" s="18" t="s">
        <v>30</v>
      </c>
      <c r="B11" s="22" t="s">
        <v>7</v>
      </c>
      <c r="C11" s="23">
        <f t="shared" ref="C11:O11" si="2">C18*C14*C7</f>
        <v>0</v>
      </c>
      <c r="D11" s="23">
        <f t="shared" si="2"/>
        <v>0</v>
      </c>
      <c r="E11" s="23">
        <f t="shared" si="2"/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21"/>
      <c r="Q11" s="21"/>
    </row>
    <row r="12" spans="1:19" ht="20.100000000000001" customHeight="1" x14ac:dyDescent="0.2">
      <c r="A12" s="9" t="s">
        <v>19</v>
      </c>
      <c r="B12" s="12" t="s">
        <v>29</v>
      </c>
      <c r="C12" s="13">
        <f>IF(C11=0,0,C8/C11)</f>
        <v>0</v>
      </c>
      <c r="D12" s="13">
        <f>IF(D11=0,0,D8/D11)</f>
        <v>0</v>
      </c>
      <c r="E12" s="13">
        <f t="shared" ref="E12:O12" si="3">IF(E11=0,0,E8/E11)</f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7"/>
      <c r="Q12" s="17"/>
    </row>
    <row r="13" spans="1:19" ht="20.100000000000001" customHeight="1" x14ac:dyDescent="0.2">
      <c r="A13" s="52" t="s">
        <v>71</v>
      </c>
      <c r="B13" s="22" t="s">
        <v>72</v>
      </c>
      <c r="C13" s="23">
        <f>[2]Planilha1!$AK$9</f>
        <v>0</v>
      </c>
      <c r="D13" s="23">
        <f>[2]Planilha1!$AK$9</f>
        <v>0</v>
      </c>
      <c r="E13" s="23">
        <f>[2]Planilha1!$AK$9</f>
        <v>0</v>
      </c>
      <c r="F13" s="23">
        <f>[2]Planilha1!$AK$9</f>
        <v>0</v>
      </c>
      <c r="G13" s="23">
        <f>[2]Planilha1!$AK$9</f>
        <v>0</v>
      </c>
      <c r="H13" s="23">
        <f>[2]Planilha1!$AK$9</f>
        <v>0</v>
      </c>
      <c r="I13" s="23">
        <f>[2]Planilha1!$AK$9</f>
        <v>0</v>
      </c>
      <c r="J13" s="23">
        <f>[2]Planilha1!$AK$9</f>
        <v>0</v>
      </c>
      <c r="K13" s="23">
        <f>[2]Planilha1!$AK$9</f>
        <v>0</v>
      </c>
      <c r="L13" s="23">
        <f>[2]Planilha1!$AK$9</f>
        <v>0</v>
      </c>
      <c r="M13" s="23">
        <f>[2]Planilha1!$AK$9</f>
        <v>0</v>
      </c>
      <c r="N13" s="23">
        <f>[2]Planilha1!$AK$9</f>
        <v>0</v>
      </c>
      <c r="O13" s="37">
        <f t="shared" ref="O13:O24" si="4">SUM(C13:N13)</f>
        <v>0</v>
      </c>
      <c r="P13" s="21"/>
      <c r="Q13" s="21"/>
    </row>
    <row r="14" spans="1:19" ht="20.100000000000001" customHeight="1" x14ac:dyDescent="0.2">
      <c r="A14" s="9" t="s">
        <v>8</v>
      </c>
      <c r="B14" s="6" t="s">
        <v>7</v>
      </c>
      <c r="C14" s="7">
        <f>[2]Planilha1!$AO$4</f>
        <v>0</v>
      </c>
      <c r="D14" s="7">
        <f>[2]Planilha1!$AO$4</f>
        <v>0</v>
      </c>
      <c r="E14" s="7">
        <f>[2]Planilha1!$AO$4</f>
        <v>0</v>
      </c>
      <c r="F14" s="7">
        <f>[2]Planilha1!$AO$4</f>
        <v>0</v>
      </c>
      <c r="G14" s="7">
        <f>[2]Planilha1!$AO$4</f>
        <v>0</v>
      </c>
      <c r="H14" s="7">
        <f>[2]Planilha1!$AO$4</f>
        <v>0</v>
      </c>
      <c r="I14" s="7">
        <f>[2]Planilha1!$AO$4</f>
        <v>0</v>
      </c>
      <c r="J14" s="7">
        <f>[2]Planilha1!$AO$4</f>
        <v>0</v>
      </c>
      <c r="K14" s="7">
        <f>[2]Planilha1!$AO$4</f>
        <v>0</v>
      </c>
      <c r="L14" s="7">
        <f>[2]Planilha1!$AO$4</f>
        <v>0</v>
      </c>
      <c r="M14" s="7">
        <f>[2]Planilha1!$AO$4</f>
        <v>0</v>
      </c>
      <c r="N14" s="7">
        <f>[2]Planilha1!$AO$4</f>
        <v>0</v>
      </c>
      <c r="O14" s="15">
        <f>IF(O13=0,0,O8/O13)</f>
        <v>0</v>
      </c>
      <c r="P14" s="29"/>
      <c r="Q14" s="29"/>
      <c r="R14" s="4"/>
      <c r="S14" s="4"/>
    </row>
    <row r="15" spans="1:19" ht="20.100000000000001" customHeight="1" x14ac:dyDescent="0.3">
      <c r="A15" s="26" t="s">
        <v>27</v>
      </c>
      <c r="B15" s="22" t="s">
        <v>7</v>
      </c>
      <c r="C15" s="23">
        <f>[2]Planilha1!$AM$5</f>
        <v>0</v>
      </c>
      <c r="D15" s="23">
        <f>[2]Planilha1!$AM$5</f>
        <v>0</v>
      </c>
      <c r="E15" s="23">
        <f>[2]Planilha1!$AM$5</f>
        <v>0</v>
      </c>
      <c r="F15" s="23">
        <f>[2]Planilha1!$AM$5</f>
        <v>0</v>
      </c>
      <c r="G15" s="23">
        <f>[2]Planilha1!$AM$5</f>
        <v>0</v>
      </c>
      <c r="H15" s="23">
        <f>[2]Planilha1!$AM$5</f>
        <v>0</v>
      </c>
      <c r="I15" s="23">
        <f>[2]Planilha1!$AM$5</f>
        <v>0</v>
      </c>
      <c r="J15" s="23">
        <f>[2]Planilha1!$AM$5</f>
        <v>0</v>
      </c>
      <c r="K15" s="23">
        <f>[2]Planilha1!$AM$5</f>
        <v>0</v>
      </c>
      <c r="L15" s="23">
        <f>[2]Planilha1!$AM$5</f>
        <v>0</v>
      </c>
      <c r="M15" s="23">
        <f>[2]Planilha1!$AM$5</f>
        <v>0</v>
      </c>
      <c r="N15" s="23">
        <f>[2]Planilha1!$AM$5</f>
        <v>0</v>
      </c>
      <c r="O15" s="28">
        <f>IF(O13=0,0,[2]Planilha1!$AO$9/O13)</f>
        <v>0</v>
      </c>
      <c r="P15" s="21"/>
      <c r="Q15" s="21"/>
      <c r="R15" s="4"/>
      <c r="S15" s="4"/>
    </row>
    <row r="16" spans="1:19" ht="20.100000000000001" customHeight="1" x14ac:dyDescent="0.3">
      <c r="A16" s="10" t="s">
        <v>28</v>
      </c>
      <c r="B16" s="6" t="s">
        <v>7</v>
      </c>
      <c r="C16" s="13">
        <f>[2]Planilha1!$AO$5</f>
        <v>0</v>
      </c>
      <c r="D16" s="13">
        <f>[2]Planilha1!$AO$5</f>
        <v>0</v>
      </c>
      <c r="E16" s="13">
        <f>[2]Planilha1!$AO$5</f>
        <v>0</v>
      </c>
      <c r="F16" s="13">
        <f>[2]Planilha1!$AO$5</f>
        <v>0</v>
      </c>
      <c r="G16" s="13">
        <f>[2]Planilha1!$AO$5</f>
        <v>0</v>
      </c>
      <c r="H16" s="13">
        <f>[2]Planilha1!$AO$5</f>
        <v>0</v>
      </c>
      <c r="I16" s="13">
        <f>[2]Planilha1!$AO$5</f>
        <v>0</v>
      </c>
      <c r="J16" s="13">
        <f>[2]Planilha1!$AO$5</f>
        <v>0</v>
      </c>
      <c r="K16" s="13">
        <f>[2]Planilha1!$AO$5</f>
        <v>0</v>
      </c>
      <c r="L16" s="13">
        <f>[2]Planilha1!$AO$5</f>
        <v>0</v>
      </c>
      <c r="M16" s="13">
        <f>[2]Planilha1!$AO$5</f>
        <v>0</v>
      </c>
      <c r="N16" s="13">
        <f>[2]Planilha1!$AO$5</f>
        <v>0</v>
      </c>
      <c r="O16" s="11">
        <f>IF(O13=0,0,[2]Planilha1!$AO$8/O13)</f>
        <v>0</v>
      </c>
      <c r="P16" s="29"/>
      <c r="Q16" s="29"/>
      <c r="R16" s="4"/>
      <c r="S16" s="4"/>
    </row>
    <row r="17" spans="1:19" ht="20.100000000000001" customHeight="1" x14ac:dyDescent="0.2">
      <c r="A17" s="18" t="s">
        <v>18</v>
      </c>
      <c r="B17" s="25" t="s">
        <v>33</v>
      </c>
      <c r="C17" s="38">
        <f>IFERROR([2]Planilha1!$AK$9/C7,0)</f>
        <v>0</v>
      </c>
      <c r="D17" s="38">
        <f>IFERROR([2]Planilha1!$AK$9/D7,0)</f>
        <v>0</v>
      </c>
      <c r="E17" s="38">
        <f>IFERROR([2]Planilha1!$AK$9/E7,0)</f>
        <v>0</v>
      </c>
      <c r="F17" s="38">
        <f>IFERROR([2]Planilha1!$AK$9/F7,0)</f>
        <v>0</v>
      </c>
      <c r="G17" s="38">
        <f>IFERROR([2]Planilha1!$AK$9/G7,0)</f>
        <v>0</v>
      </c>
      <c r="H17" s="38">
        <f>IFERROR([2]Planilha1!$AK$9/H7,0)</f>
        <v>0</v>
      </c>
      <c r="I17" s="38">
        <f>IFERROR([2]Planilha1!$AK$9/I7,0)</f>
        <v>0</v>
      </c>
      <c r="J17" s="38">
        <f>IFERROR([2]Planilha1!$AK$9/J7,0)</f>
        <v>0</v>
      </c>
      <c r="K17" s="38">
        <f>IFERROR([2]Planilha1!$AK$9/K7,0)</f>
        <v>0</v>
      </c>
      <c r="L17" s="38">
        <f>IFERROR([2]Planilha1!$AK$9/L7,0)</f>
        <v>0</v>
      </c>
      <c r="M17" s="38">
        <f>IFERROR([2]Planilha1!$AK$9/M7,0)</f>
        <v>0</v>
      </c>
      <c r="N17" s="38">
        <f>IFERROR([2]Planilha1!$AK$9/N7,0)</f>
        <v>0</v>
      </c>
      <c r="O17" s="55">
        <f>IF(O7=0,0,O13/O7)</f>
        <v>0</v>
      </c>
      <c r="P17" s="21"/>
      <c r="Q17" s="21"/>
      <c r="R17" s="4"/>
      <c r="S17" s="4"/>
    </row>
    <row r="18" spans="1:19" ht="20.100000000000001" customHeight="1" x14ac:dyDescent="0.2">
      <c r="A18" s="9" t="s">
        <v>35</v>
      </c>
      <c r="B18" s="7" t="s">
        <v>33</v>
      </c>
      <c r="C18" s="49">
        <f>[1]INFO!$C$9</f>
        <v>0</v>
      </c>
      <c r="D18" s="49">
        <f>[1]INFO!$C$9</f>
        <v>0</v>
      </c>
      <c r="E18" s="49">
        <f>[1]INFO!$C$9</f>
        <v>0</v>
      </c>
      <c r="F18" s="49">
        <f>[1]INFO!$C$9</f>
        <v>0</v>
      </c>
      <c r="G18" s="49">
        <f>[1]INFO!$C$9</f>
        <v>0</v>
      </c>
      <c r="H18" s="49">
        <f>[1]INFO!$C$9</f>
        <v>0</v>
      </c>
      <c r="I18" s="49">
        <f>[1]INFO!$C$9</f>
        <v>0</v>
      </c>
      <c r="J18" s="49">
        <f>[1]INFO!$C$9</f>
        <v>0</v>
      </c>
      <c r="K18" s="49">
        <f>[1]INFO!$C$9</f>
        <v>0</v>
      </c>
      <c r="L18" s="49">
        <f>[1]INFO!$C$9</f>
        <v>0</v>
      </c>
      <c r="M18" s="49">
        <f>[1]INFO!$C$9</f>
        <v>0</v>
      </c>
      <c r="N18" s="49">
        <f>[1]INFO!$C$9</f>
        <v>0</v>
      </c>
      <c r="O18" s="20"/>
      <c r="P18" s="29"/>
      <c r="Q18" s="29"/>
      <c r="R18" s="4"/>
      <c r="S18" s="4"/>
    </row>
    <row r="19" spans="1:19" ht="20.100000000000001" customHeight="1" x14ac:dyDescent="0.2">
      <c r="A19" s="18" t="s">
        <v>34</v>
      </c>
      <c r="B19" s="22" t="s">
        <v>36</v>
      </c>
      <c r="C19" s="38">
        <f>IF(C14=0,0,IF(C14&lt;20,"Econômico",IF(C14=20,"Econômico ou familiar",IF(C14&lt;40,"Familiar",IF(C14=40,"Familiar ou moderado",IF(C14&lt;75,"Moderado",IF(C14=75,"Moderado",IF(C14&gt;75,"Luxo"))))))))</f>
        <v>0</v>
      </c>
      <c r="D19" s="38">
        <f t="shared" ref="D19:O19" si="5">IF(D14=0,0,IF(D14&lt;15,"Econômico",IF(D14=15,"Econômico ou familiar",IF(D14&lt;35,"Familiar",IF(D14=35,"Familiar ou moderado",IF(D14&lt;70,"Moderado",IF(D14=70,"Moderado",IF(D14&gt;70,"Luxo"))))))))</f>
        <v>0</v>
      </c>
      <c r="E19" s="38">
        <f t="shared" si="5"/>
        <v>0</v>
      </c>
      <c r="F19" s="38">
        <f t="shared" si="5"/>
        <v>0</v>
      </c>
      <c r="G19" s="38">
        <f t="shared" si="5"/>
        <v>0</v>
      </c>
      <c r="H19" s="38">
        <f t="shared" si="5"/>
        <v>0</v>
      </c>
      <c r="I19" s="38">
        <f t="shared" si="5"/>
        <v>0</v>
      </c>
      <c r="J19" s="38">
        <f t="shared" si="5"/>
        <v>0</v>
      </c>
      <c r="K19" s="38">
        <f t="shared" si="5"/>
        <v>0</v>
      </c>
      <c r="L19" s="38">
        <f t="shared" si="5"/>
        <v>0</v>
      </c>
      <c r="M19" s="38">
        <f t="shared" si="5"/>
        <v>0</v>
      </c>
      <c r="N19" s="38">
        <f t="shared" si="5"/>
        <v>0</v>
      </c>
      <c r="O19" s="38">
        <f t="shared" si="5"/>
        <v>0</v>
      </c>
      <c r="P19" s="21"/>
      <c r="Q19" s="21"/>
      <c r="R19" s="4"/>
      <c r="S19" s="4"/>
    </row>
    <row r="20" spans="1:19" ht="20.100000000000001" customHeight="1" x14ac:dyDescent="0.2">
      <c r="A20" s="9" t="s">
        <v>52</v>
      </c>
      <c r="B20" s="6" t="s">
        <v>7</v>
      </c>
      <c r="C20" s="13">
        <f>[3]MÊS!$O$3</f>
        <v>0</v>
      </c>
      <c r="D20" s="13">
        <f>[3]MÊS!$O$3</f>
        <v>0</v>
      </c>
      <c r="E20" s="13">
        <f>[3]MÊS!$O$3</f>
        <v>0</v>
      </c>
      <c r="F20" s="13">
        <f>[3]MÊS!$O$3</f>
        <v>0</v>
      </c>
      <c r="G20" s="13">
        <f>[3]MÊS!$O$3</f>
        <v>0</v>
      </c>
      <c r="H20" s="13">
        <f>[3]MÊS!$O$3</f>
        <v>0</v>
      </c>
      <c r="I20" s="13">
        <f>[3]MÊS!$O$3</f>
        <v>0</v>
      </c>
      <c r="J20" s="13">
        <f>[3]MÊS!$O$3</f>
        <v>0</v>
      </c>
      <c r="K20" s="13">
        <f>[3]MÊS!$O$3</f>
        <v>0</v>
      </c>
      <c r="L20" s="13">
        <f>[3]MÊS!$O$3</f>
        <v>0</v>
      </c>
      <c r="M20" s="13">
        <f>[3]MÊS!$O$3</f>
        <v>0</v>
      </c>
      <c r="N20" s="13">
        <f>[3]MÊS!$O$3</f>
        <v>0</v>
      </c>
      <c r="O20" s="30">
        <f t="shared" si="4"/>
        <v>0</v>
      </c>
      <c r="P20" s="29"/>
      <c r="Q20" s="29"/>
      <c r="R20" s="4"/>
      <c r="S20" s="4"/>
    </row>
    <row r="21" spans="1:19" ht="20.100000000000001" customHeight="1" x14ac:dyDescent="0.2">
      <c r="A21" s="18" t="s">
        <v>53</v>
      </c>
      <c r="B21" s="22" t="s">
        <v>7</v>
      </c>
      <c r="C21" s="23">
        <f>[3]MÊS!$O$5</f>
        <v>0</v>
      </c>
      <c r="D21" s="23">
        <f>[3]MÊS!$O$5</f>
        <v>0</v>
      </c>
      <c r="E21" s="23">
        <f>[3]MÊS!$O$5</f>
        <v>0</v>
      </c>
      <c r="F21" s="23">
        <f>[3]MÊS!$O$5</f>
        <v>0</v>
      </c>
      <c r="G21" s="23">
        <f>[3]MÊS!$O$5</f>
        <v>0</v>
      </c>
      <c r="H21" s="23">
        <f>[3]MÊS!$O$5</f>
        <v>0</v>
      </c>
      <c r="I21" s="23">
        <f>[3]MÊS!$O$5</f>
        <v>0</v>
      </c>
      <c r="J21" s="23">
        <f>[3]MÊS!$O$5</f>
        <v>0</v>
      </c>
      <c r="K21" s="23">
        <f>[3]MÊS!$O$5</f>
        <v>0</v>
      </c>
      <c r="L21" s="23">
        <f>[3]MÊS!$O$5</f>
        <v>0</v>
      </c>
      <c r="M21" s="23">
        <f>[3]MÊS!$O$5</f>
        <v>0</v>
      </c>
      <c r="N21" s="23">
        <f>[3]MÊS!$O$5</f>
        <v>0</v>
      </c>
      <c r="O21" s="27">
        <f>SUM(C21:N21)</f>
        <v>0</v>
      </c>
      <c r="P21" s="21"/>
      <c r="Q21" s="21"/>
      <c r="R21" s="4"/>
      <c r="S21" s="4"/>
    </row>
    <row r="22" spans="1:19" ht="20.100000000000001" customHeight="1" x14ac:dyDescent="0.2">
      <c r="A22" s="9" t="s">
        <v>54</v>
      </c>
      <c r="B22" s="6" t="s">
        <v>7</v>
      </c>
      <c r="C22" s="13">
        <f>[3]MÊS!$O$4</f>
        <v>0</v>
      </c>
      <c r="D22" s="13">
        <f>[3]MÊS!$O$4</f>
        <v>0</v>
      </c>
      <c r="E22" s="13">
        <f>[3]MÊS!$O$4</f>
        <v>0</v>
      </c>
      <c r="F22" s="13">
        <f>[3]MÊS!$O$4</f>
        <v>0</v>
      </c>
      <c r="G22" s="13">
        <f>[3]MÊS!$O$4</f>
        <v>0</v>
      </c>
      <c r="H22" s="13">
        <f>[3]MÊS!$O$4</f>
        <v>0</v>
      </c>
      <c r="I22" s="13">
        <f>[3]MÊS!$O$4</f>
        <v>0</v>
      </c>
      <c r="J22" s="13">
        <f>[3]MÊS!$O$4</f>
        <v>0</v>
      </c>
      <c r="K22" s="13">
        <f>[3]MÊS!$O$4</f>
        <v>0</v>
      </c>
      <c r="L22" s="13">
        <f>[3]MÊS!$O$4</f>
        <v>0</v>
      </c>
      <c r="M22" s="13">
        <f>[3]MÊS!$O$4</f>
        <v>0</v>
      </c>
      <c r="N22" s="13">
        <f>[3]MÊS!$O$4</f>
        <v>0</v>
      </c>
      <c r="O22" s="30">
        <f>SUM(C22:N22)</f>
        <v>0</v>
      </c>
      <c r="P22" s="29"/>
      <c r="Q22" s="29"/>
      <c r="R22" s="4"/>
      <c r="S22" s="4"/>
    </row>
    <row r="23" spans="1:19" ht="20.100000000000001" customHeight="1" x14ac:dyDescent="0.2">
      <c r="A23" s="18" t="s">
        <v>69</v>
      </c>
      <c r="B23" s="22" t="s">
        <v>29</v>
      </c>
      <c r="C23" s="51" t="str">
        <f>IF(C8=0,"-",C20/C8)</f>
        <v>-</v>
      </c>
      <c r="D23" s="51" t="str">
        <f>IF(D8=0,"-",D20/D8)</f>
        <v>-</v>
      </c>
      <c r="E23" s="51" t="str">
        <f t="shared" ref="E23:O23" si="6">IF(E8=0,"-",E20/E8)</f>
        <v>-</v>
      </c>
      <c r="F23" s="51" t="str">
        <f t="shared" si="6"/>
        <v>-</v>
      </c>
      <c r="G23" s="51" t="str">
        <f t="shared" si="6"/>
        <v>-</v>
      </c>
      <c r="H23" s="51" t="str">
        <f t="shared" si="6"/>
        <v>-</v>
      </c>
      <c r="I23" s="51" t="str">
        <f t="shared" si="6"/>
        <v>-</v>
      </c>
      <c r="J23" s="51" t="str">
        <f t="shared" si="6"/>
        <v>-</v>
      </c>
      <c r="K23" s="51" t="str">
        <f t="shared" si="6"/>
        <v>-</v>
      </c>
      <c r="L23" s="51" t="str">
        <f t="shared" si="6"/>
        <v>-</v>
      </c>
      <c r="M23" s="51" t="str">
        <f t="shared" si="6"/>
        <v>-</v>
      </c>
      <c r="N23" s="51" t="str">
        <f t="shared" si="6"/>
        <v>-</v>
      </c>
      <c r="O23" s="51" t="str">
        <f t="shared" si="6"/>
        <v>-</v>
      </c>
      <c r="P23" s="21"/>
      <c r="Q23" s="21"/>
      <c r="R23" s="4"/>
      <c r="S23" s="4"/>
    </row>
    <row r="24" spans="1:19" ht="20.100000000000001" customHeight="1" x14ac:dyDescent="0.2">
      <c r="A24" s="9" t="s">
        <v>56</v>
      </c>
      <c r="B24" s="5" t="s">
        <v>7</v>
      </c>
      <c r="C24" s="13">
        <f>[4]MÊS!$G$4</f>
        <v>0</v>
      </c>
      <c r="D24" s="13">
        <f>[4]MÊS!$G$4</f>
        <v>0</v>
      </c>
      <c r="E24" s="13">
        <f>[4]MÊS!$G$4</f>
        <v>0</v>
      </c>
      <c r="F24" s="13">
        <f>[4]MÊS!$G$4</f>
        <v>0</v>
      </c>
      <c r="G24" s="13">
        <f>[4]MÊS!$G$4</f>
        <v>0</v>
      </c>
      <c r="H24" s="13">
        <f>[4]MÊS!$G$4</f>
        <v>0</v>
      </c>
      <c r="I24" s="13">
        <f>[4]MÊS!$G$4</f>
        <v>0</v>
      </c>
      <c r="J24" s="13">
        <f>[4]MÊS!$G$4</f>
        <v>0</v>
      </c>
      <c r="K24" s="13">
        <f>[4]MÊS!$G$4</f>
        <v>0</v>
      </c>
      <c r="L24" s="13">
        <f>[4]MÊS!$G$4</f>
        <v>0</v>
      </c>
      <c r="M24" s="13">
        <f>[4]MÊS!$G$4</f>
        <v>0</v>
      </c>
      <c r="N24" s="13">
        <f>[4]MÊS!$G$4</f>
        <v>0</v>
      </c>
      <c r="O24" s="30">
        <f t="shared" si="4"/>
        <v>0</v>
      </c>
      <c r="P24" s="29"/>
      <c r="Q24" s="29"/>
      <c r="R24" s="4"/>
      <c r="S24" s="4"/>
    </row>
    <row r="25" spans="1:19" ht="20.100000000000001" customHeight="1" x14ac:dyDescent="0.2">
      <c r="A25" s="18" t="s">
        <v>55</v>
      </c>
      <c r="B25" s="22" t="s">
        <v>29</v>
      </c>
      <c r="C25" s="51" t="str">
        <f>IF(C8=0,"-",C24/C8)</f>
        <v>-</v>
      </c>
      <c r="D25" s="51" t="str">
        <f>IF(D8=0,"-",D24/D8)</f>
        <v>-</v>
      </c>
      <c r="E25" s="51" t="str">
        <f t="shared" ref="E25:O25" si="7">IF(E8=0,"-",E24/E8)</f>
        <v>-</v>
      </c>
      <c r="F25" s="51" t="str">
        <f t="shared" si="7"/>
        <v>-</v>
      </c>
      <c r="G25" s="51" t="str">
        <f t="shared" si="7"/>
        <v>-</v>
      </c>
      <c r="H25" s="51" t="str">
        <f t="shared" si="7"/>
        <v>-</v>
      </c>
      <c r="I25" s="51" t="str">
        <f t="shared" si="7"/>
        <v>-</v>
      </c>
      <c r="J25" s="51" t="str">
        <f t="shared" si="7"/>
        <v>-</v>
      </c>
      <c r="K25" s="51" t="str">
        <f t="shared" si="7"/>
        <v>-</v>
      </c>
      <c r="L25" s="51" t="str">
        <f t="shared" si="7"/>
        <v>-</v>
      </c>
      <c r="M25" s="51" t="str">
        <f t="shared" si="7"/>
        <v>-</v>
      </c>
      <c r="N25" s="51" t="str">
        <f t="shared" si="7"/>
        <v>-</v>
      </c>
      <c r="O25" s="51" t="str">
        <f t="shared" si="7"/>
        <v>-</v>
      </c>
      <c r="P25" s="21"/>
      <c r="Q25" s="21"/>
      <c r="R25" s="4"/>
      <c r="S25" s="4"/>
    </row>
    <row r="26" spans="1:19" ht="20.100000000000001" customHeight="1" x14ac:dyDescent="0.2">
      <c r="A26" s="9" t="s">
        <v>9</v>
      </c>
      <c r="B26" s="6" t="s">
        <v>7</v>
      </c>
      <c r="C26" s="11">
        <f>IFERROR((C10-C20),)</f>
        <v>0</v>
      </c>
      <c r="D26" s="11">
        <f t="shared" ref="D26:O26" si="8">IFERROR((D10-D20),)</f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29"/>
      <c r="Q26" s="29"/>
      <c r="R26" s="4"/>
      <c r="S26" s="4"/>
    </row>
    <row r="27" spans="1:19" ht="20.100000000000001" customHeight="1" x14ac:dyDescent="0.2">
      <c r="A27" s="18" t="s">
        <v>66</v>
      </c>
      <c r="B27" s="22" t="s">
        <v>29</v>
      </c>
      <c r="C27" s="50" t="str">
        <f>IF(C8=0,"-",C26/C8)</f>
        <v>-</v>
      </c>
      <c r="D27" s="50" t="str">
        <f>IF(D8=0,"-",D26/D8)</f>
        <v>-</v>
      </c>
      <c r="E27" s="50" t="str">
        <f t="shared" ref="E27:O27" si="9">IF(E8=0,"-",E26/E8)</f>
        <v>-</v>
      </c>
      <c r="F27" s="50" t="str">
        <f t="shared" si="9"/>
        <v>-</v>
      </c>
      <c r="G27" s="50" t="str">
        <f t="shared" si="9"/>
        <v>-</v>
      </c>
      <c r="H27" s="50" t="str">
        <f t="shared" si="9"/>
        <v>-</v>
      </c>
      <c r="I27" s="50" t="str">
        <f t="shared" si="9"/>
        <v>-</v>
      </c>
      <c r="J27" s="50" t="str">
        <f t="shared" si="9"/>
        <v>-</v>
      </c>
      <c r="K27" s="50" t="str">
        <f t="shared" si="9"/>
        <v>-</v>
      </c>
      <c r="L27" s="50" t="str">
        <f t="shared" si="9"/>
        <v>-</v>
      </c>
      <c r="M27" s="50" t="str">
        <f t="shared" si="9"/>
        <v>-</v>
      </c>
      <c r="N27" s="50" t="str">
        <f t="shared" si="9"/>
        <v>-</v>
      </c>
      <c r="O27" s="50" t="str">
        <f t="shared" si="9"/>
        <v>-</v>
      </c>
      <c r="P27" s="21"/>
      <c r="Q27" s="21"/>
      <c r="R27" s="4"/>
      <c r="S27" s="4"/>
    </row>
    <row r="28" spans="1:19" ht="20.100000000000001" customHeight="1" x14ac:dyDescent="0.2">
      <c r="A28" s="9" t="s">
        <v>64</v>
      </c>
      <c r="B28" s="6" t="s">
        <v>7</v>
      </c>
      <c r="C28" s="13">
        <f>C26-C24</f>
        <v>0</v>
      </c>
      <c r="D28" s="13">
        <f t="shared" ref="D28:O28" si="10">D26-D24</f>
        <v>0</v>
      </c>
      <c r="E28" s="13">
        <f t="shared" si="10"/>
        <v>0</v>
      </c>
      <c r="F28" s="13">
        <f t="shared" si="10"/>
        <v>0</v>
      </c>
      <c r="G28" s="13">
        <f t="shared" si="10"/>
        <v>0</v>
      </c>
      <c r="H28" s="13">
        <f t="shared" si="10"/>
        <v>0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0</v>
      </c>
      <c r="P28" s="29"/>
      <c r="Q28" s="29"/>
      <c r="R28" s="4"/>
      <c r="S28" s="4"/>
    </row>
    <row r="29" spans="1:19" s="4" customFormat="1" ht="20.100000000000001" customHeight="1" x14ac:dyDescent="0.2">
      <c r="A29" s="18" t="s">
        <v>65</v>
      </c>
      <c r="B29" s="22" t="s">
        <v>29</v>
      </c>
      <c r="C29" s="50" t="str">
        <f>IF(C8=0,"-",C28/C8)</f>
        <v>-</v>
      </c>
      <c r="D29" s="50" t="str">
        <f>IF(D8=0,"-",D28/D8)</f>
        <v>-</v>
      </c>
      <c r="E29" s="50" t="str">
        <f t="shared" ref="E29:O29" si="11">IF(E8=0,"-",E28/E8)</f>
        <v>-</v>
      </c>
      <c r="F29" s="50" t="str">
        <f t="shared" si="11"/>
        <v>-</v>
      </c>
      <c r="G29" s="50" t="str">
        <f t="shared" si="11"/>
        <v>-</v>
      </c>
      <c r="H29" s="50" t="str">
        <f t="shared" si="11"/>
        <v>-</v>
      </c>
      <c r="I29" s="50" t="str">
        <f t="shared" si="11"/>
        <v>-</v>
      </c>
      <c r="J29" s="50" t="str">
        <f t="shared" si="11"/>
        <v>-</v>
      </c>
      <c r="K29" s="50" t="str">
        <f t="shared" si="11"/>
        <v>-</v>
      </c>
      <c r="L29" s="50" t="str">
        <f t="shared" si="11"/>
        <v>-</v>
      </c>
      <c r="M29" s="50" t="str">
        <f t="shared" si="11"/>
        <v>-</v>
      </c>
      <c r="N29" s="50" t="str">
        <f t="shared" si="11"/>
        <v>-</v>
      </c>
      <c r="O29" s="50" t="str">
        <f t="shared" si="11"/>
        <v>-</v>
      </c>
      <c r="P29" s="24"/>
      <c r="Q29" s="24"/>
    </row>
    <row r="30" spans="1:19" s="4" customFormat="1" ht="20.100000000000001" customHeight="1" x14ac:dyDescent="0.2">
      <c r="A30" s="44" t="s">
        <v>20</v>
      </c>
      <c r="B30" s="45" t="s">
        <v>7</v>
      </c>
      <c r="C30" s="46">
        <f>[1]INFO!$C$5</f>
        <v>0</v>
      </c>
      <c r="D30" s="46">
        <f>[1]INFO!$C$5</f>
        <v>0</v>
      </c>
      <c r="E30" s="46">
        <f>[1]INFO!$C$5</f>
        <v>0</v>
      </c>
      <c r="F30" s="46">
        <f>[1]INFO!$C$5</f>
        <v>0</v>
      </c>
      <c r="G30" s="46">
        <f>[1]INFO!$C$5</f>
        <v>0</v>
      </c>
      <c r="H30" s="46">
        <f>[1]INFO!$C$5</f>
        <v>0</v>
      </c>
      <c r="I30" s="46">
        <f>[1]INFO!$C$5</f>
        <v>0</v>
      </c>
      <c r="J30" s="46">
        <f>[1]INFO!$C$5</f>
        <v>0</v>
      </c>
      <c r="K30" s="46">
        <f>[1]INFO!$C$5</f>
        <v>0</v>
      </c>
      <c r="L30" s="46">
        <f>[1]INFO!$C$5</f>
        <v>0</v>
      </c>
      <c r="M30" s="46">
        <f>[1]INFO!$C$5</f>
        <v>0</v>
      </c>
      <c r="N30" s="46">
        <f>[1]INFO!$C$5</f>
        <v>0</v>
      </c>
      <c r="O30" s="20"/>
      <c r="P30" s="48"/>
      <c r="Q30" s="48"/>
    </row>
    <row r="31" spans="1:19" s="4" customFormat="1" ht="20.100000000000001" customHeight="1" x14ac:dyDescent="0.2">
      <c r="A31" s="18" t="s">
        <v>67</v>
      </c>
      <c r="B31" s="22" t="s">
        <v>29</v>
      </c>
      <c r="C31" s="51" t="str">
        <f>IF(C8=0,"-",[4]MÊS!$G$6/C8)</f>
        <v>-</v>
      </c>
      <c r="D31" s="51" t="str">
        <f>IF(D8=0,"-",[4]MÊS!$G$6/D8)</f>
        <v>-</v>
      </c>
      <c r="E31" s="51" t="str">
        <f>IF(E8=0,"-",[4]MÊS!$G$6/E8)</f>
        <v>-</v>
      </c>
      <c r="F31" s="51" t="str">
        <f>IF(F8=0,"-",[4]MÊS!$G$6/F8)</f>
        <v>-</v>
      </c>
      <c r="G31" s="51" t="str">
        <f>IF(G8=0,"-",[4]MÊS!$G$6/G8)</f>
        <v>-</v>
      </c>
      <c r="H31" s="51" t="str">
        <f>IF(H8=0,"-",[4]MÊS!$G$6/H8)</f>
        <v>-</v>
      </c>
      <c r="I31" s="51" t="str">
        <f>IF(I8=0,"-",[4]MÊS!$G$6/I8)</f>
        <v>-</v>
      </c>
      <c r="J31" s="51" t="str">
        <f>IF(J8=0,"-",[4]MÊS!$G$6/J8)</f>
        <v>-</v>
      </c>
      <c r="K31" s="51" t="str">
        <f>IF(K8=0,"-",[4]MÊS!$G$6/K8)</f>
        <v>-</v>
      </c>
      <c r="L31" s="51" t="str">
        <f>IF(L8=0,"-",[4]MÊS!$G$6/L8)</f>
        <v>-</v>
      </c>
      <c r="M31" s="51" t="str">
        <f>IF(M8=0,"-",[4]MÊS!$G$6/M8)</f>
        <v>-</v>
      </c>
      <c r="N31" s="51" t="str">
        <f>IF(N8=0,"-",[4]MÊS!$G$6/N8)</f>
        <v>-</v>
      </c>
      <c r="O31" s="20"/>
      <c r="P31" s="21"/>
      <c r="Q31" s="21"/>
    </row>
    <row r="32" spans="1:19" s="4" customFormat="1" ht="20.100000000000001" customHeight="1" x14ac:dyDescent="0.2">
      <c r="A32" s="44" t="s">
        <v>68</v>
      </c>
      <c r="B32" s="45" t="s">
        <v>29</v>
      </c>
      <c r="C32" s="56" t="str">
        <f>IF(C8=0,"-",[4]MÊS!$G$29/C8)</f>
        <v>-</v>
      </c>
      <c r="D32" s="56" t="str">
        <f>IF(D8=0,"-",[4]MÊS!$G$29/D8)</f>
        <v>-</v>
      </c>
      <c r="E32" s="56" t="str">
        <f>IF(E8=0,"-",[4]MÊS!$G$29/E8)</f>
        <v>-</v>
      </c>
      <c r="F32" s="56" t="str">
        <f>IF(F8=0,"-",[4]MÊS!$G$29/F8)</f>
        <v>-</v>
      </c>
      <c r="G32" s="56" t="str">
        <f>IF(G8=0,"-",[4]MÊS!$G$29/G8)</f>
        <v>-</v>
      </c>
      <c r="H32" s="56" t="str">
        <f>IF(H8=0,"-",[4]MÊS!$G$29/H8)</f>
        <v>-</v>
      </c>
      <c r="I32" s="56" t="str">
        <f>IF(I8=0,"-",[4]MÊS!$G$29/I8)</f>
        <v>-</v>
      </c>
      <c r="J32" s="56" t="str">
        <f>IF(J8=0,"-",[4]MÊS!$G$29/J8)</f>
        <v>-</v>
      </c>
      <c r="K32" s="56" t="str">
        <f>IF(K8=0,"-",[4]MÊS!$G$29/K8)</f>
        <v>-</v>
      </c>
      <c r="L32" s="56" t="str">
        <f>IF(L8=0,"-",[4]MÊS!$G$29/L8)</f>
        <v>-</v>
      </c>
      <c r="M32" s="56" t="str">
        <f>IF(M8=0,"-",[4]MÊS!$G$29/M8)</f>
        <v>-</v>
      </c>
      <c r="N32" s="56" t="str">
        <f>IF(N8=0,"-",[4]MÊS!$G$29/N8)</f>
        <v>-</v>
      </c>
      <c r="O32" s="20"/>
      <c r="P32" s="48"/>
      <c r="Q32" s="48"/>
    </row>
    <row r="33" spans="1:22" s="4" customFormat="1" ht="20.100000000000001" customHeight="1" x14ac:dyDescent="0.2">
      <c r="A33" s="18" t="s">
        <v>57</v>
      </c>
      <c r="B33" s="22" t="s">
        <v>58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0"/>
      <c r="P33" s="21"/>
      <c r="Q33" s="21"/>
    </row>
    <row r="34" spans="1:22" s="4" customFormat="1" ht="20.100000000000001" customHeight="1" x14ac:dyDescent="0.2">
      <c r="A34" s="44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48"/>
      <c r="Q34" s="48"/>
    </row>
    <row r="35" spans="1:22" ht="12.75" customHeight="1" x14ac:dyDescent="0.2">
      <c r="A35" s="16"/>
      <c r="I35" s="43"/>
      <c r="R35" s="4"/>
      <c r="S35" s="4"/>
      <c r="T35" s="4"/>
      <c r="U35" s="4"/>
      <c r="V35" s="4"/>
    </row>
    <row r="36" spans="1:22" ht="19.5" customHeight="1" x14ac:dyDescent="0.2">
      <c r="A36" s="40"/>
      <c r="I36" s="63" t="s">
        <v>70</v>
      </c>
    </row>
    <row r="37" spans="1:22" ht="19.5" customHeight="1" x14ac:dyDescent="0.2">
      <c r="I37" s="63"/>
    </row>
    <row r="38" spans="1:22" ht="12.75" customHeight="1" x14ac:dyDescent="0.2"/>
    <row r="39" spans="1:22" ht="19.5" customHeight="1" x14ac:dyDescent="0.2"/>
    <row r="40" spans="1:22" ht="19.5" customHeight="1" x14ac:dyDescent="0.25">
      <c r="A40" s="39" t="s">
        <v>37</v>
      </c>
      <c r="B40" s="58" t="s">
        <v>38</v>
      </c>
      <c r="C40" s="59"/>
      <c r="D40" s="64" t="s">
        <v>59</v>
      </c>
      <c r="E40" s="64"/>
    </row>
    <row r="41" spans="1:22" ht="13.5" customHeight="1" x14ac:dyDescent="0.25">
      <c r="A41" s="33" t="s">
        <v>39</v>
      </c>
      <c r="B41" s="60" t="s">
        <v>41</v>
      </c>
      <c r="C41" s="61"/>
      <c r="D41" s="65" t="s">
        <v>40</v>
      </c>
      <c r="E41" s="65"/>
    </row>
    <row r="42" spans="1:22" ht="15" x14ac:dyDescent="0.25">
      <c r="A42" s="33" t="s">
        <v>42</v>
      </c>
      <c r="B42" s="60" t="s">
        <v>44</v>
      </c>
      <c r="C42" s="61"/>
      <c r="D42" s="65" t="s">
        <v>43</v>
      </c>
      <c r="E42" s="65"/>
    </row>
    <row r="43" spans="1:22" ht="15" x14ac:dyDescent="0.25">
      <c r="A43" s="33" t="s">
        <v>45</v>
      </c>
      <c r="B43" s="60" t="s">
        <v>47</v>
      </c>
      <c r="C43" s="61"/>
      <c r="D43" s="65" t="s">
        <v>46</v>
      </c>
      <c r="E43" s="65"/>
    </row>
    <row r="44" spans="1:22" ht="15" x14ac:dyDescent="0.25">
      <c r="A44" s="33" t="s">
        <v>48</v>
      </c>
      <c r="B44" s="60" t="s">
        <v>50</v>
      </c>
      <c r="C44" s="61"/>
      <c r="D44" s="60" t="s">
        <v>49</v>
      </c>
      <c r="E44" s="61"/>
    </row>
  </sheetData>
  <mergeCells count="13">
    <mergeCell ref="B44:C44"/>
    <mergeCell ref="D40:E40"/>
    <mergeCell ref="D41:E41"/>
    <mergeCell ref="D42:E42"/>
    <mergeCell ref="D43:E43"/>
    <mergeCell ref="D44:E44"/>
    <mergeCell ref="B43:C43"/>
    <mergeCell ref="N2:O2"/>
    <mergeCell ref="B40:C40"/>
    <mergeCell ref="B41:C41"/>
    <mergeCell ref="B42:C42"/>
    <mergeCell ref="A1:Q1"/>
    <mergeCell ref="I36:I37"/>
  </mergeCells>
  <phoneticPr fontId="4" type="noConversion"/>
  <printOptions horizontalCentered="1"/>
  <pageMargins left="0.27559055118110237" right="7.874015748031496E-2" top="1.2204724409448819" bottom="0.62992125984251968" header="0.15748031496062992" footer="0.51181102362204722"/>
  <pageSetup paperSize="9" orientation="landscape" verticalDpi="300" r:id="rId1"/>
  <headerFooter alignWithMargins="0"/>
  <ignoredErrors>
    <ignoredError sqref="O14 O9 O2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MÊS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User</cp:lastModifiedBy>
  <cp:lastPrinted>2014-12-06T19:34:44Z</cp:lastPrinted>
  <dcterms:created xsi:type="dcterms:W3CDTF">2008-06-29T04:11:27Z</dcterms:created>
  <dcterms:modified xsi:type="dcterms:W3CDTF">2022-01-06T01:52:57Z</dcterms:modified>
</cp:coreProperties>
</file>